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JWS21002\Desktop\"/>
    </mc:Choice>
  </mc:AlternateContent>
  <xr:revisionPtr revIDLastSave="0" documentId="13_ncr:1_{F98492E8-7BED-4B30-9963-4642F0275763}" xr6:coauthVersionLast="45" xr6:coauthVersionMax="45" xr10:uidLastSave="{00000000-0000-0000-0000-000000000000}"/>
  <bookViews>
    <workbookView xWindow="-120" yWindow="-120" windowWidth="20730" windowHeight="11160" tabRatio="8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AM35" i="10"/>
  <c r="CO34" i="10"/>
  <c r="CO35" i="10" s="1"/>
  <c r="CO36" i="10" s="1"/>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U37" i="10" s="1"/>
  <c r="AM34" i="10"/>
  <c r="BE34" i="10" s="1"/>
</calcChain>
</file>

<file path=xl/sharedStrings.xml><?xml version="1.0" encoding="utf-8"?>
<sst xmlns="http://schemas.openxmlformats.org/spreadsheetml/2006/main" count="1103" uniqueCount="576">
  <si>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</si>
  <si>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</si>
  <si>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</si>
  <si>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</si>
  <si>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</si>
  <si>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</si>
  <si>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</si>
  <si>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</si>
  <si>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</si>
  <si>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</si>
  <si>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</si>
  <si>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</si>
  <si>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</si>
  <si>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</si>
  <si>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</si>
  <si>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</si>
  <si>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</si>
  <si>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</si>
  <si>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</si>
  <si>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</si>
  <si>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</si>
  <si>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</si>
  <si>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</si>
  <si>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</si>
  <si>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</si>
  <si>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</si>
  <si>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</si>
  <si>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</si>
  <si>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</si>
  <si>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</si>
  <si>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</si>
  <si>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</si>
  <si>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</si>
  <si>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</si>
  <si>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</si>
  <si>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</si>
  <si>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</si>
  <si>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</si>
  <si>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</si>
  <si>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</si>
  <si>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</si>
  <si>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</si>
  <si>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</si>
  <si>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</si>
  <si>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</si>
  <si>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</si>
  <si>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</si>
  <si>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</si>
  <si>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</si>
  <si>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</si>
  <si>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</si>
  <si>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</si>
  <si>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</si>
  <si>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</si>
  <si>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</si>
  <si>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</si>
  <si>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</si>
  <si>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</si>
  <si>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</si>
  <si>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</si>
  <si>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</si>
  <si>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</si>
  <si>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</si>
  <si>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</si>
  <si>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</si>
  <si>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</si>
  <si>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</si>
  <si>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</si>
  <si>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</si>
  <si>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</si>
  <si>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</si>
  <si>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</si>
  <si>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</si>
  <si>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</si>
  <si>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</si>
  <si>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</si>
  <si>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</si>
  <si>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</si>
  <si>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</si>
  <si>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</si>
  <si>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</si>
  <si>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</si>
  <si>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</si>
  <si>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</si>
  <si>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</si>
  <si>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</si>
  <si>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</si>
  <si>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</si>
  <si>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</si>
  <si>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</si>
  <si>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</si>
  <si>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</si>
  <si>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</si>
  <si>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</si>
  <si>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</si>
  <si>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</si>
  <si>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</si>
  <si>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</si>
  <si>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</si>
  <si>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</si>
  <si>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</si>
  <si>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</si>
  <si>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</si>
  <si>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</si>
  <si>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</si>
  <si>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</si>
  <si>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</si>
  <si>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</si>
  <si>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</si>
  <si>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</si>
  <si>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</si>
  <si>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</si>
  <si>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</si>
  <si>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</si>
  <si>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</si>
  <si>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</si>
  <si>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</si>
  <si>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</si>
  <si>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</si>
  <si>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</si>
  <si>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</si>
  <si>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</si>
  <si>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</si>
  <si>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</si>
  <si>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</si>
  <si>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</si>
  <si>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</si>
  <si>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</si>
  <si>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</si>
  <si>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</si>
  <si>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</si>
  <si>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</si>
  <si>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</si>
  <si>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</si>
  <si>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</si>
  <si>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</si>
  <si>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</si>
  <si>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</si>
  <si>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</si>
  <si>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</si>
  <si>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</si>
  <si>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</si>
  <si>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</si>
  <si>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</si>
  <si>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-3.8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</si>
  <si>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</si>
  <si>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</si>
  <si>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</si>
  <si>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</si>
  <si>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</si>
  <si>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</si>
  <si>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</si>
  <si>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</si>
  <si>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</si>
  <si>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</si>
  <si>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</si>
  <si>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</si>
  <si>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</si>
  <si>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</si>
  <si>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</si>
  <si>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</si>
  <si>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</si>
  <si>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</si>
  <si>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</si>
  <si>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</si>
  <si>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</si>
  <si>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</si>
  <si>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</si>
  <si>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</si>
  <si>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</si>
  <si>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</si>
  <si>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</si>
  <si>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</si>
  <si>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</si>
  <si>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</si>
  <si>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</si>
  <si>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</si>
  <si>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</si>
  <si>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</si>
  <si>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</si>
  <si>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</si>
  <si>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</si>
  <si>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</si>
  <si>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</si>
  <si>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</si>
  <si>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</si>
  <si>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</si>
  <si>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</si>
  <si>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</si>
  <si>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</si>
  <si>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</si>
  <si>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</si>
  <si>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</si>
  <si>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</si>
  <si>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</si>
  <si>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</si>
  <si>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</si>
  <si>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</si>
  <si>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</si>
  <si>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</si>
  <si>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</si>
  <si>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</si>
  <si>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</si>
  <si>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</si>
  <si>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新潟県阿賀町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</si>
  <si>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</si>
  <si>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</si>
  <si>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</si>
  <si>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</si>
  <si>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</si>
  <si>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</si>
  <si>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</si>
  <si>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</si>
  <si>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</si>
  <si>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</si>
  <si>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</si>
  <si>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</si>
  <si>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</si>
  <si>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</si>
  <si>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</si>
  <si>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</si>
  <si>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</si>
  <si>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</si>
  <si>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</si>
  <si>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</si>
  <si>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</si>
  <si>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</si>
  <si>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</si>
  <si>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</si>
  <si>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</si>
  <si>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</si>
  <si>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</si>
  <si>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</si>
  <si>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</si>
  <si>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</si>
  <si>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</si>
  <si>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</si>
  <si>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</si>
  <si>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</si>
  <si>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</si>
  <si>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</si>
  <si>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</si>
  <si>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</si>
  <si>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</si>
  <si>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</si>
  <si>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</si>
  <si>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</si>
  <si>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</si>
  <si>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</si>
  <si>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</si>
  <si>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</si>
  <si>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</si>
  <si>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</si>
  <si>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</si>
  <si>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</si>
  <si>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</si>
  <si>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</si>
  <si>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</si>
  <si>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</si>
  <si>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</si>
  <si>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</si>
  <si>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</si>
  <si>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</si>
  <si>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</si>
  <si>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</si>
  <si>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</si>
  <si>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</si>
  <si>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</si>
  <si>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</si>
  <si>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</si>
  <si>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</si>
  <si>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</si>
  <si>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</si>
  <si>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</si>
  <si>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</si>
  <si>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</si>
  <si>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</si>
  <si>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</si>
  <si>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</si>
  <si>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</si>
  <si>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</si>
  <si>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</si>
  <si>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</si>
  <si>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</si>
  <si>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</si>
  <si>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</si>
  <si>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</si>
  <si>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</si>
  <si>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</si>
  <si>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</si>
  <si>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</si>
  <si>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</si>
  <si>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</si>
  <si>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</si>
  <si>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</si>
  <si>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</si>
  <si>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</si>
  <si>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</si>
  <si>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</si>
  <si>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</si>
  <si>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</si>
  <si>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</si>
  <si>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</si>
  <si>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</si>
  <si>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</si>
  <si>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</si>
  <si>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</si>
  <si>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</si>
  <si>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</si>
  <si>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</si>
  <si>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</si>
  <si>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</si>
  <si>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</si>
  <si>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</si>
  <si>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</si>
  <si>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</si>
  <si>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</si>
  <si>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</si>
  <si>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</si>
  <si>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</si>
  <si>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有料道路</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</si>
  <si>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</si>
  <si>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</si>
  <si>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</si>
  <si>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</si>
  <si>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</si>
  <si>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</si>
  <si>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</si>
  <si>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</si>
  <si>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</si>
  <si>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</si>
  <si>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</si>
  <si>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</si>
  <si>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</si>
  <si>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</si>
  <si>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</si>
  <si>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</si>
  <si>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</si>
  <si>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</si>
  <si>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</si>
  <si>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</si>
  <si>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</si>
  <si>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</si>
  <si>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</si>
  <si>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</si>
  <si>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</si>
  <si>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</si>
  <si>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</si>
  <si>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</si>
  <si>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</si>
  <si>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</si>
  <si>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</si>
  <si>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</si>
  <si>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</si>
  <si>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</si>
  <si>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新潟県阿賀町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</si>
  <si>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</si>
  <si>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</si>
  <si>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</si>
  <si>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</si>
  <si>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</si>
  <si>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</si>
  <si>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</si>
  <si>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</si>
  <si>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</si>
  <si>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</si>
  <si>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</si>
  <si>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</si>
  <si>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</si>
  <si>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</si>
  <si>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</si>
  <si>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</si>
  <si>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</si>
  <si>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</si>
  <si>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</si>
  <si>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</si>
  <si>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</si>
  <si>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町営スキー場事業特別会計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</si>
  <si>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</si>
  <si>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</si>
  <si>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</si>
  <si>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</si>
  <si>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</si>
  <si>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</si>
  <si>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</si>
  <si>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</si>
  <si>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</si>
  <si>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</si>
  <si>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</si>
  <si>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</si>
  <si>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</si>
  <si>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</si>
  <si>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</si>
  <si>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</si>
  <si>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</si>
  <si>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</si>
  <si>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</si>
  <si>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</si>
  <si>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</si>
  <si>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</si>
  <si>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</si>
  <si>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</si>
  <si>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</si>
  <si>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</si>
  <si>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</si>
  <si>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</si>
  <si>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</si>
  <si>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</si>
  <si>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</si>
  <si>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</si>
  <si>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</si>
  <si>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</si>
  <si>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</si>
  <si>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</si>
  <si>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</si>
  <si>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</si>
  <si>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</si>
  <si>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</si>
  <si>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</si>
  <si>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</si>
  <si>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</si>
  <si>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</si>
  <si>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</si>
  <si>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</si>
  <si>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</si>
  <si>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</si>
  <si>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</si>
  <si>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</si>
  <si>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</si>
  <si>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</si>
  <si>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</si>
  <si>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</si>
  <si>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</si>
  <si>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</si>
  <si>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</si>
  <si>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</si>
  <si>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</si>
  <si>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</si>
  <si>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</si>
  <si>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</si>
  <si>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</si>
  <si>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</si>
  <si>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</si>
  <si>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</si>
  <si>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</si>
  <si>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</si>
  <si>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</si>
  <si>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</si>
  <si>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</si>
  <si>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</si>
  <si>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</si>
  <si>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</si>
  <si>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</si>
  <si>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</si>
  <si>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</si>
  <si>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</si>
  <si>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</si>
  <si>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</si>
  <si>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</si>
  <si>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</si>
  <si>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</si>
  <si>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</si>
  <si>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</si>
  <si>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</si>
  <si>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</si>
  <si>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</si>
  <si>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</si>
  <si>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</si>
  <si>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</si>
  <si>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</si>
  <si>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</si>
  <si>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</si>
  <si>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</si>
  <si>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</si>
  <si>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</si>
  <si>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</si>
  <si>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</si>
  <si>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</si>
  <si>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</si>
  <si>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</si>
  <si>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</si>
  <si>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</si>
  <si>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</si>
  <si>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</si>
  <si>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</si>
  <si>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</si>
  <si>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</si>
  <si>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</si>
  <si>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</si>
  <si>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</si>
  <si>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</si>
  <si>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</si>
  <si>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</si>
  <si>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</si>
  <si>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</si>
  <si>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</si>
  <si>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</si>
  <si>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</si>
  <si>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</si>
  <si>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</si>
  <si>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</si>
  <si>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</si>
  <si>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</si>
  <si>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</si>
  <si>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</si>
  <si>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</si>
  <si>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</si>
  <si>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</si>
  <si>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</si>
  <si>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</si>
  <si>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</si>
  <si>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</si>
  <si>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</si>
  <si>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</si>
  <si>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</si>
  <si>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</si>
  <si>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</si>
  <si>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</si>
  <si>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</si>
  <si>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</si>
  <si>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</si>
  <si>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</si>
  <si>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</si>
  <si>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</si>
  <si>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</si>
  <si>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</si>
  <si>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</si>
  <si>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</si>
  <si>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</si>
  <si>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</si>
  <si>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</si>
  <si>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</si>
  <si>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</si>
  <si>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</si>
  <si>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</si>
  <si>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4.13</t>
  </si>
  <si>
    <t>▲ 0.74</t>
  </si>
  <si>
    <t>▲ 0.58</t>
  </si>
  <si>
    <t>一般会計</t>
  </si>
  <si>
    <t>下水道事業特別会計</t>
  </si>
  <si>
    <t>介護保険特別会計（保険事業勘定）</t>
  </si>
  <si>
    <t>水道事業会計</t>
  </si>
  <si>
    <t>国民健康保険特別会計</t>
  </si>
  <si>
    <t>診療所特別会計</t>
  </si>
  <si>
    <t>後期高齢者医療特別会計</t>
  </si>
  <si>
    <t>介護保険特別会計（サービス事業勘定）</t>
  </si>
  <si>
    <t>その他会計（赤字）</t>
  </si>
  <si>
    <t>▲ 1.20</t>
  </si>
  <si>
    <t>その他会計（黒字）</t>
  </si>
  <si>
    <t>R01</t>
    <phoneticPr fontId="5"/>
  </si>
  <si>
    <t>R02</t>
    <phoneticPr fontId="5"/>
  </si>
  <si>
    <t>R03</t>
    <phoneticPr fontId="5"/>
  </si>
  <si>
    <t>R04</t>
    <phoneticPr fontId="5"/>
  </si>
  <si>
    <t>R05</t>
    <phoneticPr fontId="5"/>
  </si>
  <si>
    <t>-</t>
    <phoneticPr fontId="2"/>
  </si>
  <si>
    <t>さくら福祉保健事務組合【一般会計】</t>
    <rPh sb="3" eb="11">
      <t>フクシホケンジムクミアイ</t>
    </rPh>
    <rPh sb="12" eb="16">
      <t>イッパンカイケイ</t>
    </rPh>
    <phoneticPr fontId="2"/>
  </si>
  <si>
    <t>さくら福祉保健事務組合【病院事業会計】</t>
    <rPh sb="3" eb="11">
      <t>フクシホケンジムクミアイ</t>
    </rPh>
    <rPh sb="12" eb="18">
      <t>ビョウインジギョウカイケイ</t>
    </rPh>
    <phoneticPr fontId="2"/>
  </si>
  <si>
    <t>新潟県中東福祉事務組合</t>
    <rPh sb="0" eb="5">
      <t>ニイガタケンチュウトウ</t>
    </rPh>
    <rPh sb="5" eb="11">
      <t>フクシジムクミアイ</t>
    </rPh>
    <phoneticPr fontId="2"/>
  </si>
  <si>
    <t>五泉地域衛生施設組合</t>
    <rPh sb="0" eb="10">
      <t>ゴセンチイキエイセイシセツクミアイ</t>
    </rPh>
    <phoneticPr fontId="2"/>
  </si>
  <si>
    <t>新潟県市町村総合事務組合【一般会計】</t>
    <rPh sb="0" eb="6">
      <t>ニイガタケンシチョウソン</t>
    </rPh>
    <rPh sb="6" eb="12">
      <t>ソウゴウジムクミアイ</t>
    </rPh>
    <rPh sb="13" eb="17">
      <t>イッパンカイケイ</t>
    </rPh>
    <phoneticPr fontId="2"/>
  </si>
  <si>
    <t>新潟県市町村総合事務組合【職員退職手当支給事業特別会計】</t>
    <rPh sb="0" eb="6">
      <t>ニイガタケンシチョウソン</t>
    </rPh>
    <rPh sb="6" eb="12">
      <t>ソウゴウジムクミアイ</t>
    </rPh>
    <rPh sb="13" eb="27">
      <t>ショクインタイショクテアテシキュウジギョウトクベツカイケイ</t>
    </rPh>
    <phoneticPr fontId="2"/>
  </si>
  <si>
    <t>新潟県市町村総合事務組合【消防団員等公務災害補償事業特別会計】</t>
    <rPh sb="0" eb="12">
      <t>ニイガタケンシチョウソンソウゴウジムクミアイ</t>
    </rPh>
    <rPh sb="13" eb="15">
      <t>ショウボウ</t>
    </rPh>
    <rPh sb="15" eb="18">
      <t>ダンイントウ</t>
    </rPh>
    <rPh sb="18" eb="22">
      <t>コウムサイガイ</t>
    </rPh>
    <rPh sb="22" eb="30">
      <t>ホショウジギョウトクベツカイケイ</t>
    </rPh>
    <phoneticPr fontId="2"/>
  </si>
  <si>
    <t>新潟県市町村総合事務組合【交通災害共済事業特別会計】</t>
    <rPh sb="13" eb="25">
      <t>コウツウサイガイキョウサイジギョウトクベツカイケイ</t>
    </rPh>
    <phoneticPr fontId="2"/>
  </si>
  <si>
    <t>新潟県後期高齢者医療広域連合【一般会計】</t>
    <rPh sb="0" eb="14">
      <t>ニイガタケンコウキコウレイシャイリョウコウイキレンゴウ</t>
    </rPh>
    <rPh sb="15" eb="19">
      <t>イッパンカイケイ</t>
    </rPh>
    <phoneticPr fontId="2"/>
  </si>
  <si>
    <t>新潟県後期高齢者医療広域連合【後期高齢者医療特別会計】</t>
    <rPh sb="15" eb="26">
      <t>コウキコウレイシャイリョウトクベツカイケイ</t>
    </rPh>
    <phoneticPr fontId="2"/>
  </si>
  <si>
    <t>上川農業振興公社</t>
    <rPh sb="0" eb="2">
      <t>カミカワ</t>
    </rPh>
    <rPh sb="2" eb="4">
      <t>ノウギョウ</t>
    </rPh>
    <rPh sb="4" eb="6">
      <t>シンコウ</t>
    </rPh>
    <rPh sb="6" eb="8">
      <t>コウシャ</t>
    </rPh>
    <phoneticPr fontId="2"/>
  </si>
  <si>
    <t>三川農業振興公社</t>
    <rPh sb="0" eb="2">
      <t>ミカワ</t>
    </rPh>
    <rPh sb="2" eb="4">
      <t>ノウギョウ</t>
    </rPh>
    <rPh sb="4" eb="6">
      <t>シンコウ</t>
    </rPh>
    <rPh sb="6" eb="8">
      <t>コウシャ</t>
    </rPh>
    <phoneticPr fontId="2"/>
  </si>
  <si>
    <t>阿賀の里</t>
    <rPh sb="0" eb="2">
      <t>アガ</t>
    </rPh>
    <rPh sb="3" eb="4">
      <t>サト</t>
    </rPh>
    <phoneticPr fontId="2"/>
  </si>
  <si>
    <t>〇</t>
    <phoneticPr fontId="2"/>
  </si>
  <si>
    <t>過疎地域持続的発展事業基金</t>
    <phoneticPr fontId="5"/>
  </si>
  <si>
    <t>町有施設建設準備基金</t>
    <phoneticPr fontId="2"/>
  </si>
  <si>
    <t>合併振興基金</t>
    <phoneticPr fontId="2"/>
  </si>
  <si>
    <t>森林環境基金</t>
    <phoneticPr fontId="2"/>
  </si>
  <si>
    <t>学校施設整備基金</t>
    <phoneticPr fontId="2"/>
  </si>
  <si>
    <t>新潟県市町村総合事務組合【消防賞じゅつ金等支給事業特別会計】</t>
    <rPh sb="0" eb="12">
      <t>ニイガタケンシチョウソンソウゴウジムクミアイ</t>
    </rPh>
    <rPh sb="13" eb="15">
      <t>ショウボウ</t>
    </rPh>
    <rPh sb="15" eb="16">
      <t>ショウ</t>
    </rPh>
    <rPh sb="19" eb="20">
      <t>キン</t>
    </rPh>
    <rPh sb="20" eb="21">
      <t>トウ</t>
    </rPh>
    <rPh sb="21" eb="25">
      <t>シキュウジギョウ</t>
    </rPh>
    <rPh sb="25" eb="29">
      <t>トクベツカイケイ</t>
    </rPh>
    <phoneticPr fontId="2"/>
  </si>
  <si>
    <t>新潟県市町村総合事務組合【非常勤職員公務災害補償等事業特別会計】</t>
    <rPh sb="13" eb="18">
      <t>ヒジョウキンショクイン</t>
    </rPh>
    <rPh sb="18" eb="22">
      <t>コウムサイガイ</t>
    </rPh>
    <rPh sb="22" eb="24">
      <t>ホショウ</t>
    </rPh>
    <rPh sb="24" eb="25">
      <t>トウ</t>
    </rPh>
    <rPh sb="25" eb="27">
      <t>ジギョウ</t>
    </rPh>
    <rPh sb="27" eb="29">
      <t>トクベツ</t>
    </rPh>
    <rPh sb="29" eb="3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</si>
</sst>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126525</c:v>
                </c:pt>
                <c:pt idx="2">
                  <c:v>122054</c:v>
                </c:pt>
                <c:pt idx="3">
                  <c:v>111644</c:v>
                </c:pt>
                <c:pt idx="4">
                  <c:v>127917</c:v>
                </c:pt>
              </c:numCache>
            </c:numRef>
          </c:val>
          <c:smooth val="0"/>
          <c:extLst>
            <c:ext xmlns:c16="http://schemas.microsoft.com/office/drawing/2014/chart" uri="{C3380CC4-5D6E-409C-BE32-E72D297353CC}">
              <c16:uniqueId val="{00000000-2FD5-45CF-93D5-89D3DF367C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143138</c:v>
                </c:pt>
                <c:pt idx="1">
                  <c:v>111221</c:v>
                </c:pt>
                <c:pt idx="2">
                  <c:v>126017</c:v>
                </c:pt>
                <c:pt idx="3">
                  <c:v>104599</c:v>
                </c:pt>
                <c:pt idx="4">
                  <c:v>192040</c:v>
                </c:pt>
              </c:numCache>
            </c:numRef>
          </c:val>
          <c:smooth val="0"/>
          <c:extLst>
            <c:ext xmlns:c16="http://schemas.microsoft.com/office/drawing/2014/chart" uri="{C3380CC4-5D6E-409C-BE32-E72D297353CC}">
              <c16:uniqueId val="{00000001-2FD5-45CF-93D5-89D3DF367C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7.07</c:v>
                </c:pt>
                <c:pt idx="1">
                  <c:v>5.03</c:v>
                </c:pt>
                <c:pt idx="2">
                  <c:v>10.24</c:v>
                </c:pt>
                <c:pt idx="3">
                  <c:v>7.29</c:v>
                </c:pt>
                <c:pt idx="4">
                  <c:v>5.35</c:v>
                </c:pt>
              </c:numCache>
            </c:numRef>
          </c:val>
          <c:extLst>
            <c:ext xmlns:c16="http://schemas.microsoft.com/office/drawing/2014/chart" uri="{C3380CC4-5D6E-409C-BE32-E72D297353CC}">
              <c16:uniqueId val="{00000000-D5FB-47CB-9C7D-6DAB7CB8B8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28.76</c:v>
                </c:pt>
                <c:pt idx="1">
                  <c:v>26.46</c:v>
                </c:pt>
                <c:pt idx="2">
                  <c:v>29.14</c:v>
                </c:pt>
                <c:pt idx="3">
                  <c:v>33.14</c:v>
                </c:pt>
                <c:pt idx="4">
                  <c:v>34.94</c:v>
                </c:pt>
              </c:numCache>
            </c:numRef>
          </c:val>
          <c:extLst>
            <c:ext xmlns:c16="http://schemas.microsoft.com/office/drawing/2014/chart" uri="{C3380CC4-5D6E-409C-BE32-E72D297353CC}">
              <c16:uniqueId val="{00000001-D5FB-47CB-9C7D-6DAB7CB8B8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5.29</c:v>
                </c:pt>
                <c:pt idx="1">
                  <c:v>-4.13</c:v>
                </c:pt>
                <c:pt idx="2">
                  <c:v>8.58</c:v>
                </c:pt>
                <c:pt idx="3">
                  <c:v>-0.74</c:v>
                </c:pt>
                <c:pt idx="4">
                  <c:v>-0.57999999999999996</c:v>
                </c:pt>
              </c:numCache>
            </c:numRef>
          </c:val>
          <c:smooth val="0"/>
          <c:extLst>
            <c:ext xmlns:c16="http://schemas.microsoft.com/office/drawing/2014/chart" uri="{C3380CC4-5D6E-409C-BE32-E72D297353CC}">
              <c16:uniqueId val="{00000002-D5FB-47CB-9C7D-6DAB7CB8B8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B42-4883-BD21-87B05B5B66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1.2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42-4883-BD21-87B05B5B6662}"/>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B42-4883-BD21-87B05B5B666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B42-4883-BD21-87B05B5B6662}"/>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B42-4883-BD21-87B05B5B666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0.36</c:v>
                </c:pt>
                <c:pt idx="4">
                  <c:v>#N/A</c:v>
                </c:pt>
                <c:pt idx="5">
                  <c:v>0.19</c:v>
                </c:pt>
                <c:pt idx="6">
                  <c:v>#N/A</c:v>
                </c:pt>
                <c:pt idx="7">
                  <c:v>0.1</c:v>
                </c:pt>
                <c:pt idx="8">
                  <c:v>#N/A</c:v>
                </c:pt>
                <c:pt idx="9">
                  <c:v>0.27</c:v>
                </c:pt>
              </c:numCache>
            </c:numRef>
          </c:val>
          <c:extLst>
            <c:ext xmlns:c16="http://schemas.microsoft.com/office/drawing/2014/chart" uri="{C3380CC4-5D6E-409C-BE32-E72D297353CC}">
              <c16:uniqueId val="{00000005-3B42-4883-BD21-87B05B5B6662}"/>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1.96</c:v>
                </c:pt>
                <c:pt idx="2">
                  <c:v>#N/A</c:v>
                </c:pt>
                <c:pt idx="3">
                  <c:v>3.3</c:v>
                </c:pt>
                <c:pt idx="4">
                  <c:v>#N/A</c:v>
                </c:pt>
                <c:pt idx="5">
                  <c:v>2.71</c:v>
                </c:pt>
                <c:pt idx="6">
                  <c:v>#N/A</c:v>
                </c:pt>
                <c:pt idx="7">
                  <c:v>0.54</c:v>
                </c:pt>
                <c:pt idx="8">
                  <c:v>#N/A</c:v>
                </c:pt>
                <c:pt idx="9">
                  <c:v>0.27</c:v>
                </c:pt>
              </c:numCache>
            </c:numRef>
          </c:val>
          <c:extLst>
            <c:ext xmlns:c16="http://schemas.microsoft.com/office/drawing/2014/chart" uri="{C3380CC4-5D6E-409C-BE32-E72D297353CC}">
              <c16:uniqueId val="{00000006-3B42-4883-BD21-87B05B5B6662}"/>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0.04</c:v>
                </c:pt>
                <c:pt idx="2">
                  <c:v>#N/A</c:v>
                </c:pt>
                <c:pt idx="3">
                  <c:v>0.13</c:v>
                </c:pt>
                <c:pt idx="4">
                  <c:v>#N/A</c:v>
                </c:pt>
                <c:pt idx="5">
                  <c:v>0.35</c:v>
                </c:pt>
                <c:pt idx="6">
                  <c:v>#N/A</c:v>
                </c:pt>
                <c:pt idx="7">
                  <c:v>0.5</c:v>
                </c:pt>
                <c:pt idx="8">
                  <c:v>#N/A</c:v>
                </c:pt>
                <c:pt idx="9">
                  <c:v>0.41</c:v>
                </c:pt>
              </c:numCache>
            </c:numRef>
          </c:val>
          <c:extLst>
            <c:ext xmlns:c16="http://schemas.microsoft.com/office/drawing/2014/chart" uri="{C3380CC4-5D6E-409C-BE32-E72D297353CC}">
              <c16:uniqueId val="{00000007-3B42-4883-BD21-87B05B5B6662}"/>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0.05</c:v>
                </c:pt>
                <c:pt idx="4">
                  <c:v>#N/A</c:v>
                </c:pt>
                <c:pt idx="5">
                  <c:v>0.16</c:v>
                </c:pt>
                <c:pt idx="6">
                  <c:v>#N/A</c:v>
                </c:pt>
                <c:pt idx="7">
                  <c:v>0.01</c:v>
                </c:pt>
                <c:pt idx="8">
                  <c:v>#N/A</c:v>
                </c:pt>
                <c:pt idx="9">
                  <c:v>0.62</c:v>
                </c:pt>
              </c:numCache>
            </c:numRef>
          </c:val>
          <c:extLst>
            <c:ext xmlns:c16="http://schemas.microsoft.com/office/drawing/2014/chart" uri="{C3380CC4-5D6E-409C-BE32-E72D297353CC}">
              <c16:uniqueId val="{00000008-3B42-4883-BD21-87B05B5B666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7.05</c:v>
                </c:pt>
                <c:pt idx="2">
                  <c:v>#N/A</c:v>
                </c:pt>
                <c:pt idx="3">
                  <c:v>5.01</c:v>
                </c:pt>
                <c:pt idx="4">
                  <c:v>#N/A</c:v>
                </c:pt>
                <c:pt idx="5">
                  <c:v>10.23</c:v>
                </c:pt>
                <c:pt idx="6">
                  <c:v>#N/A</c:v>
                </c:pt>
                <c:pt idx="7">
                  <c:v>7.27</c:v>
                </c:pt>
                <c:pt idx="8">
                  <c:v>#N/A</c:v>
                </c:pt>
                <c:pt idx="9">
                  <c:v>5.33</c:v>
                </c:pt>
              </c:numCache>
            </c:numRef>
          </c:val>
          <c:extLst>
            <c:ext xmlns:c16="http://schemas.microsoft.com/office/drawing/2014/chart" uri="{C3380CC4-5D6E-409C-BE32-E72D297353CC}">
              <c16:uniqueId val="{00000009-3B42-4883-BD21-87B05B5B66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2126</c:v>
                </c:pt>
                <c:pt idx="5">
                  <c:v>2092</c:v>
                </c:pt>
                <c:pt idx="8">
                  <c:v>1993</c:v>
                </c:pt>
                <c:pt idx="11">
                  <c:v>2048</c:v>
                </c:pt>
                <c:pt idx="14">
                  <c:v>1810</c:v>
                </c:pt>
              </c:numCache>
            </c:numRef>
          </c:val>
          <c:extLst>
            <c:ext xmlns:c16="http://schemas.microsoft.com/office/drawing/2014/chart" uri="{C3380CC4-5D6E-409C-BE32-E72D297353CC}">
              <c16:uniqueId val="{00000000-19CE-4529-B5B2-0DA85CBE63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1-19CE-4529-B5B2-0DA85CBE63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19CE-4529-B5B2-0DA85CBE63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CE-4529-B5B2-0DA85CBE63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847</c:v>
                </c:pt>
                <c:pt idx="3">
                  <c:v>875</c:v>
                </c:pt>
                <c:pt idx="6">
                  <c:v>852</c:v>
                </c:pt>
                <c:pt idx="9">
                  <c:v>866</c:v>
                </c:pt>
                <c:pt idx="12">
                  <c:v>829</c:v>
                </c:pt>
              </c:numCache>
            </c:numRef>
          </c:val>
          <c:extLst>
            <c:ext xmlns:c16="http://schemas.microsoft.com/office/drawing/2014/chart" uri="{C3380CC4-5D6E-409C-BE32-E72D297353CC}">
              <c16:uniqueId val="{00000004-19CE-4529-B5B2-0DA85CBE63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CE-4529-B5B2-0DA85CBE63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CE-4529-B5B2-0DA85CBE63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2046</c:v>
                </c:pt>
                <c:pt idx="3">
                  <c:v>1984</c:v>
                </c:pt>
                <c:pt idx="6">
                  <c:v>1896</c:v>
                </c:pt>
                <c:pt idx="9">
                  <c:v>1904</c:v>
                </c:pt>
                <c:pt idx="12">
                  <c:v>1772</c:v>
                </c:pt>
              </c:numCache>
            </c:numRef>
          </c:val>
          <c:extLst>
            <c:ext xmlns:c16="http://schemas.microsoft.com/office/drawing/2014/chart" uri="{C3380CC4-5D6E-409C-BE32-E72D297353CC}">
              <c16:uniqueId val="{00000007-19CE-4529-B5B2-0DA85CBE63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770</c:v>
                </c:pt>
                <c:pt idx="2">
                  <c:v>#N/A</c:v>
                </c:pt>
                <c:pt idx="3">
                  <c:v>#N/A</c:v>
                </c:pt>
                <c:pt idx="4">
                  <c:v>769</c:v>
                </c:pt>
                <c:pt idx="5">
                  <c:v>#N/A</c:v>
                </c:pt>
                <c:pt idx="6">
                  <c:v>#N/A</c:v>
                </c:pt>
                <c:pt idx="7">
                  <c:v>756</c:v>
                </c:pt>
                <c:pt idx="8">
                  <c:v>#N/A</c:v>
                </c:pt>
                <c:pt idx="9">
                  <c:v>#N/A</c:v>
                </c:pt>
                <c:pt idx="10">
                  <c:v>723</c:v>
                </c:pt>
                <c:pt idx="11">
                  <c:v>#N/A</c:v>
                </c:pt>
                <c:pt idx="12">
                  <c:v>#N/A</c:v>
                </c:pt>
                <c:pt idx="13">
                  <c:v>792</c:v>
                </c:pt>
                <c:pt idx="14">
                  <c:v>#N/A</c:v>
                </c:pt>
              </c:numCache>
            </c:numRef>
          </c:val>
          <c:smooth val="0"/>
          <c:extLst>
            <c:ext xmlns:c16="http://schemas.microsoft.com/office/drawing/2014/chart" uri="{C3380CC4-5D6E-409C-BE32-E72D297353CC}">
              <c16:uniqueId val="{00000008-19CE-4529-B5B2-0DA85CBE63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15653</c:v>
                </c:pt>
                <c:pt idx="5">
                  <c:v>14469</c:v>
                </c:pt>
                <c:pt idx="8">
                  <c:v>13496</c:v>
                </c:pt>
                <c:pt idx="11">
                  <c:v>12251</c:v>
                </c:pt>
                <c:pt idx="14">
                  <c:v>11798</c:v>
                </c:pt>
              </c:numCache>
            </c:numRef>
          </c:val>
          <c:extLst>
            <c:ext xmlns:c16="http://schemas.microsoft.com/office/drawing/2014/chart" uri="{C3380CC4-5D6E-409C-BE32-E72D297353CC}">
              <c16:uniqueId val="{00000000-A17A-45A8-8C98-46BAC9E7D8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279</c:v>
                </c:pt>
                <c:pt idx="5">
                  <c:v>255</c:v>
                </c:pt>
                <c:pt idx="8">
                  <c:v>234</c:v>
                </c:pt>
                <c:pt idx="11">
                  <c:v>211</c:v>
                </c:pt>
                <c:pt idx="14">
                  <c:v>194</c:v>
                </c:pt>
              </c:numCache>
            </c:numRef>
          </c:val>
          <c:extLst>
            <c:ext xmlns:c16="http://schemas.microsoft.com/office/drawing/2014/chart" uri="{C3380CC4-5D6E-409C-BE32-E72D297353CC}">
              <c16:uniqueId val="{00000001-A17A-45A8-8C98-46BAC9E7D8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3561</c:v>
                </c:pt>
                <c:pt idx="5">
                  <c:v>3462</c:v>
                </c:pt>
                <c:pt idx="8">
                  <c:v>4022</c:v>
                </c:pt>
                <c:pt idx="11">
                  <c:v>4481</c:v>
                </c:pt>
                <c:pt idx="14">
                  <c:v>4739</c:v>
                </c:pt>
              </c:numCache>
            </c:numRef>
          </c:val>
          <c:extLst>
            <c:ext xmlns:c16="http://schemas.microsoft.com/office/drawing/2014/chart" uri="{C3380CC4-5D6E-409C-BE32-E72D297353CC}">
              <c16:uniqueId val="{00000002-A17A-45A8-8C98-46BAC9E7D8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7A-45A8-8C98-46BAC9E7D8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7A-45A8-8C98-46BAC9E7D8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108</c:v>
                </c:pt>
                <c:pt idx="3">
                  <c:v>106</c:v>
                </c:pt>
                <c:pt idx="6">
                  <c:v>106</c:v>
                </c:pt>
                <c:pt idx="9">
                  <c:v>106</c:v>
                </c:pt>
                <c:pt idx="12">
                  <c:v>95</c:v>
                </c:pt>
              </c:numCache>
            </c:numRef>
          </c:val>
          <c:extLst>
            <c:ext xmlns:c16="http://schemas.microsoft.com/office/drawing/2014/chart" uri="{C3380CC4-5D6E-409C-BE32-E72D297353CC}">
              <c16:uniqueId val="{00000005-A17A-45A8-8C98-46BAC9E7D8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2701</c:v>
                </c:pt>
                <c:pt idx="3">
                  <c:v>2483</c:v>
                </c:pt>
                <c:pt idx="6">
                  <c:v>2460</c:v>
                </c:pt>
                <c:pt idx="9">
                  <c:v>2532</c:v>
                </c:pt>
                <c:pt idx="12">
                  <c:v>2452</c:v>
                </c:pt>
              </c:numCache>
            </c:numRef>
          </c:val>
          <c:extLst>
            <c:ext xmlns:c16="http://schemas.microsoft.com/office/drawing/2014/chart" uri="{C3380CC4-5D6E-409C-BE32-E72D297353CC}">
              <c16:uniqueId val="{00000006-A17A-45A8-8C98-46BAC9E7D8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c:v>
                </c:pt>
                <c:pt idx="3">
                  <c:v>6</c:v>
                </c:pt>
                <c:pt idx="6">
                  <c:v>36</c:v>
                </c:pt>
                <c:pt idx="9">
                  <c:v>34</c:v>
                </c:pt>
                <c:pt idx="12">
                  <c:v>32</c:v>
                </c:pt>
              </c:numCache>
            </c:numRef>
          </c:val>
          <c:extLst>
            <c:ext xmlns:c16="http://schemas.microsoft.com/office/drawing/2014/chart" uri="{C3380CC4-5D6E-409C-BE32-E72D297353CC}">
              <c16:uniqueId val="{00000007-A17A-45A8-8C98-46BAC9E7D8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7333</c:v>
                </c:pt>
                <c:pt idx="3">
                  <c:v>7033</c:v>
                </c:pt>
                <c:pt idx="6">
                  <c:v>6494</c:v>
                </c:pt>
                <c:pt idx="9">
                  <c:v>5900</c:v>
                </c:pt>
                <c:pt idx="12">
                  <c:v>5269</c:v>
                </c:pt>
              </c:numCache>
            </c:numRef>
          </c:val>
          <c:extLst>
            <c:ext xmlns:c16="http://schemas.microsoft.com/office/drawing/2014/chart" uri="{C3380CC4-5D6E-409C-BE32-E72D297353CC}">
              <c16:uniqueId val="{00000008-A17A-45A8-8C98-46BAC9E7D8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17A-45A8-8C98-46BAC9E7D8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15437</c:v>
                </c:pt>
                <c:pt idx="3">
                  <c:v>14396</c:v>
                </c:pt>
                <c:pt idx="6">
                  <c:v>13684</c:v>
                </c:pt>
                <c:pt idx="9">
                  <c:v>12693</c:v>
                </c:pt>
                <c:pt idx="12">
                  <c:v>12726</c:v>
                </c:pt>
              </c:numCache>
            </c:numRef>
          </c:val>
          <c:extLst>
            <c:ext xmlns:c16="http://schemas.microsoft.com/office/drawing/2014/chart" uri="{C3380CC4-5D6E-409C-BE32-E72D297353CC}">
              <c16:uniqueId val="{0000000A-A17A-45A8-8C98-46BAC9E7D8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6093</c:v>
                </c:pt>
                <c:pt idx="2">
                  <c:v>#N/A</c:v>
                </c:pt>
                <c:pt idx="3">
                  <c:v>#N/A</c:v>
                </c:pt>
                <c:pt idx="4">
                  <c:v>5839</c:v>
                </c:pt>
                <c:pt idx="5">
                  <c:v>#N/A</c:v>
                </c:pt>
                <c:pt idx="6">
                  <c:v>#N/A</c:v>
                </c:pt>
                <c:pt idx="7">
                  <c:v>5028</c:v>
                </c:pt>
                <c:pt idx="8">
                  <c:v>#N/A</c:v>
                </c:pt>
                <c:pt idx="9">
                  <c:v>#N/A</c:v>
                </c:pt>
                <c:pt idx="10">
                  <c:v>4322</c:v>
                </c:pt>
                <c:pt idx="11">
                  <c:v>#N/A</c:v>
                </c:pt>
                <c:pt idx="12">
                  <c:v>#N/A</c:v>
                </c:pt>
                <c:pt idx="13">
                  <c:v>3842</c:v>
                </c:pt>
                <c:pt idx="14">
                  <c:v>#N/A</c:v>
                </c:pt>
              </c:numCache>
            </c:numRef>
          </c:val>
          <c:smooth val="0"/>
          <c:extLst>
            <c:ext xmlns:c16="http://schemas.microsoft.com/office/drawing/2014/chart" uri="{C3380CC4-5D6E-409C-BE32-E72D297353CC}">
              <c16:uniqueId val="{0000000B-A17A-45A8-8C98-46BAC9E7D8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2361</c:v>
                </c:pt>
                <c:pt idx="1">
                  <c:v>2569</c:v>
                </c:pt>
                <c:pt idx="2">
                  <c:v>2679</c:v>
                </c:pt>
              </c:numCache>
            </c:numRef>
          </c:val>
          <c:extLst>
            <c:ext xmlns:c16="http://schemas.microsoft.com/office/drawing/2014/chart" uri="{C3380CC4-5D6E-409C-BE32-E72D297353CC}">
              <c16:uniqueId val="{00000000-6874-45E9-A373-0B7991955E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631</c:v>
                </c:pt>
                <c:pt idx="1">
                  <c:v>632</c:v>
                </c:pt>
                <c:pt idx="2">
                  <c:v>668</c:v>
                </c:pt>
              </c:numCache>
            </c:numRef>
          </c:val>
          <c:extLst>
            <c:ext xmlns:c16="http://schemas.microsoft.com/office/drawing/2014/chart" uri="{C3380CC4-5D6E-409C-BE32-E72D297353CC}">
              <c16:uniqueId val="{00000001-6874-45E9-A373-0B7991955E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3451</c:v>
                </c:pt>
                <c:pt idx="1">
                  <c:v>3693</c:v>
                </c:pt>
                <c:pt idx="2">
                  <c:v>3674</c:v>
                </c:pt>
              </c:numCache>
            </c:numRef>
          </c:val>
          <c:extLst>
            <c:ext xmlns:c16="http://schemas.microsoft.com/office/drawing/2014/chart" uri="{C3380CC4-5D6E-409C-BE32-E72D297353CC}">
              <c16:uniqueId val="{00000002-6874-45E9-A373-0B7991955E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9,416
9,369
952.89
14,349,403
13,810,605
409,875
7,667,401
12,725,923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人口減少と高齢化に加え基盤産業が乏しいことから税収等の大きな伸びは期待できず、財政力指数は０．２０と全国平均を大きく下回りほぼ横ばいのまま推移している。　　　　　　　　　　　　　　　　　　　　　　　　　　　　　</a:t>
          </a:r>
        </a:p>
        <a:p>
          <a:r>
            <a:rPr kumimoji="1" lang="ja-JP" altLang="en-US" sz="1300">
              <a:latin typeface="ＭＳ Ｐゴシック" panose="020B0600070205080204" pitchFamily="50" charset="-128"/>
              <a:ea typeface="ＭＳ Ｐゴシック" panose="020B0600070205080204" pitchFamily="50" charset="-128"/>
            </a:rPr>
            <a:t>　経常経費の削減や遊休施設の活用による建設事業費の抑制、類似する事業や公共施設の統廃合等歳出の削減に取り組むとともに、新たな価値の創造による雇用創出や地域経済循環率の向上等による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９０％程度で推移しており、全国平均県平均を下回ったものの、類似団体内順位で見ると高い数値である。分母のほとんどを占める普通交付税の減額や人口減による税収減が進むなか、広大な面積を管理する経常経費はすぐには削減されないため、今後も９０％台で推移すると予想される。引き続き経費削減を進め、町債の新規発行の抑制等適切な地方債管理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18309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3815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161607</xdr:rowOff>
    </xdr:from>
    <xdr:to>
      <xdr:col>19</xdr:col>
      <xdr:colOff>133350</xdr:colOff>
      <xdr:row>62</xdr:row>
      <xdr:rowOff>18309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2005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161607</xdr:rowOff>
    </xdr:from>
    <xdr:to>
      <xdr:col>15</xdr:col>
      <xdr:colOff>82550</xdr:colOff>
      <xdr:row>62</xdr:row>
      <xdr:rowOff>16298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20057"/>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137478</xdr:rowOff>
    </xdr:from>
    <xdr:to>
      <xdr:col>11</xdr:col>
      <xdr:colOff>31750</xdr:colOff>
      <xdr:row>62</xdr:row>
      <xdr:rowOff>16298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9592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100982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138959</xdr:rowOff>
    </xdr:from>
    <xdr:to>
      <xdr:col>19</xdr:col>
      <xdr:colOff>184150</xdr:colOff>
      <xdr:row>62</xdr:row>
      <xdr:rowOff>69109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53886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83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110807</xdr:rowOff>
    </xdr:from>
    <xdr:to>
      <xdr:col>15</xdr:col>
      <xdr:colOff>133350</xdr:colOff>
      <xdr:row>62</xdr:row>
      <xdr:rowOff>40957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25734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136948</xdr:rowOff>
    </xdr:from>
    <xdr:to>
      <xdr:col>11</xdr:col>
      <xdr:colOff>82550</xdr:colOff>
      <xdr:row>62</xdr:row>
      <xdr:rowOff>67098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51875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86678</xdr:rowOff>
    </xdr:from>
    <xdr:to>
      <xdr:col>7</xdr:col>
      <xdr:colOff>31750</xdr:colOff>
      <xdr:row>62</xdr:row>
      <xdr:rowOff>16828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平成１７年４月の町村合併により、旧町村の職員・施設等を引き継いだことによって人件費及び施設の維持修繕に要する経費が多額となっており、平均を大きく上回っている。 </a:t>
          </a:r>
        </a:p>
        <a:p>
          <a:r>
            <a:rPr kumimoji="1" lang="ja-JP" altLang="en-US" sz="1300">
              <a:latin typeface="ＭＳ Ｐゴシック" panose="020B0600070205080204" pitchFamily="50" charset="-128"/>
              <a:ea typeface="ＭＳ Ｐゴシック" panose="020B0600070205080204" pitchFamily="50" charset="-128"/>
            </a:rPr>
            <a:t>　阿賀町集中改革プランにより定員管理の目標値はほぼ達成され人件費の抑制は図られたが、広大な面積等地理的条件や急激な人口減少が人口１人当たりの人件費・物件費等決算額の増加を招いている。 引き続き職員数の定員適正管理を行い、事業計画においてはイニシャルコスト及びランニングコストを抑制し、歳出の削減に努める。 </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162527</xdr:rowOff>
    </xdr:from>
    <xdr:to>
      <xdr:col>23</xdr:col>
      <xdr:colOff>133350</xdr:colOff>
      <xdr:row>83</xdr:row>
      <xdr:rowOff>13210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1427"/>
          <a:ext cx="8382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147245</xdr:rowOff>
    </xdr:from>
    <xdr:to>
      <xdr:col>19</xdr:col>
      <xdr:colOff>133350</xdr:colOff>
      <xdr:row>82</xdr:row>
      <xdr:rowOff>162527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6145"/>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134772</xdr:rowOff>
    </xdr:from>
    <xdr:to>
      <xdr:col>15</xdr:col>
      <xdr:colOff>82550</xdr:colOff>
      <xdr:row>82</xdr:row>
      <xdr:rowOff>147245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93672"/>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57082</xdr:rowOff>
    </xdr:from>
    <xdr:to>
      <xdr:col>11</xdr:col>
      <xdr:colOff>31750</xdr:colOff>
      <xdr:row>82</xdr:row>
      <xdr:rowOff>134772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15982"/>
          <a:ext cx="889000" cy="7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13271</xdr:rowOff>
    </xdr:from>
    <xdr:to>
      <xdr:col>7</xdr:col>
      <xdr:colOff>31750</xdr:colOff>
      <xdr:row>81</xdr:row>
      <xdr:rowOff>114871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125048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133860</xdr:rowOff>
    </xdr:from>
    <xdr:to>
      <xdr:col>23</xdr:col>
      <xdr:colOff>184150</xdr:colOff>
      <xdr:row>83</xdr:row>
      <xdr:rowOff>64010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105937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6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111727</xdr:rowOff>
    </xdr:from>
    <xdr:to>
      <xdr:col>19</xdr:col>
      <xdr:colOff>184150</xdr:colOff>
      <xdr:row>83</xdr:row>
      <xdr:rowOff>41877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26654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5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96445</xdr:rowOff>
    </xdr:from>
    <xdr:to>
      <xdr:col>15</xdr:col>
      <xdr:colOff>133350</xdr:colOff>
      <xdr:row>83</xdr:row>
      <xdr:rowOff>26595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4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83972</xdr:rowOff>
    </xdr:from>
    <xdr:to>
      <xdr:col>11</xdr:col>
      <xdr:colOff>82550</xdr:colOff>
      <xdr:row>83</xdr:row>
      <xdr:rowOff>14122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170349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2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6282</xdr:rowOff>
    </xdr:from>
    <xdr:to>
      <xdr:col>7</xdr:col>
      <xdr:colOff>31750</xdr:colOff>
      <xdr:row>82</xdr:row>
      <xdr:rowOff>107882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92659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財政力が弱く、もともと人件費を抑制してきた経緯から、全国平均や類似団体平均と比較すると低い水準にあり、ほぼ横ばいである。今後も平均給与水準を考慮し、給与の適正化に努める。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60678</xdr:rowOff>
    </xdr:from>
    <xdr:to>
      <xdr:col>81</xdr:col>
      <xdr:colOff>44450</xdr:colOff>
      <xdr:row>82</xdr:row>
      <xdr:rowOff>36689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3948128"/>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154516</xdr:rowOff>
    </xdr:from>
    <xdr:to>
      <xdr:col>77</xdr:col>
      <xdr:colOff>44450</xdr:colOff>
      <xdr:row>82</xdr:row>
      <xdr:rowOff>36689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419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100895</xdr:rowOff>
    </xdr:from>
    <xdr:to>
      <xdr:col>72</xdr:col>
      <xdr:colOff>203200</xdr:colOff>
      <xdr:row>81</xdr:row>
      <xdr:rowOff>154516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883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81</xdr:row>
      <xdr:rowOff>100895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481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9878</xdr:rowOff>
    </xdr:from>
    <xdr:to>
      <xdr:col>81</xdr:col>
      <xdr:colOff>95250</xdr:colOff>
      <xdr:row>81</xdr:row>
      <xdr:rowOff>111478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102605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1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103716</xdr:rowOff>
    </xdr:from>
    <xdr:to>
      <xdr:col>73</xdr:col>
      <xdr:colOff>44450</xdr:colOff>
      <xdr:row>82</xdr:row>
      <xdr:rowOff>33866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44043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50095</xdr:rowOff>
    </xdr:from>
    <xdr:to>
      <xdr:col>68</xdr:col>
      <xdr:colOff>203200</xdr:colOff>
      <xdr:row>81</xdr:row>
      <xdr:rowOff>151695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161872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定員適正化計画により職員数の削減を実施し、計画目標ほぼ達成した。しかしそれ以上の速度で人口減少が進んでいることから、人口１，０００人当たりの職員数は前年度より１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２７ポイント悪化し、全国平均や類似団体平均を大きく上回る水準にある。</a:t>
          </a:r>
        </a:p>
        <a:p>
          <a:r>
            <a:rPr kumimoji="1" lang="ja-JP" altLang="en-US" sz="1300">
              <a:latin typeface="ＭＳ Ｐゴシック" panose="020B0600070205080204" pitchFamily="50" charset="-128"/>
              <a:ea typeface="ＭＳ Ｐゴシック" panose="020B0600070205080204" pitchFamily="50" charset="-128"/>
            </a:rPr>
            <a:t>　今後も年齢構成のバランスを保ちながら職員の計画的採用に努め、所管課を超えた横断的な協力体制を整え効率的な組織づくりを行い、適正な定員管理に努める。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167735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35372"/>
          <a:ext cx="8382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70612</xdr:rowOff>
    </xdr:from>
    <xdr:to>
      <xdr:col>77</xdr:col>
      <xdr:colOff>44450</xdr:colOff>
      <xdr:row>65</xdr:row>
      <xdr:rowOff>91122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14862"/>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27178</xdr:rowOff>
    </xdr:from>
    <xdr:to>
      <xdr:col>72</xdr:col>
      <xdr:colOff>203200</xdr:colOff>
      <xdr:row>65</xdr:row>
      <xdr:rowOff>70612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714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163037</xdr:rowOff>
    </xdr:from>
    <xdr:to>
      <xdr:col>68</xdr:col>
      <xdr:colOff>152400</xdr:colOff>
      <xdr:row>65</xdr:row>
      <xdr:rowOff>27178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135837"/>
          <a:ext cx="8890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60992</xdr:rowOff>
    </xdr:from>
    <xdr:to>
      <xdr:col>64</xdr:col>
      <xdr:colOff>152400</xdr:colOff>
      <xdr:row>59</xdr:row>
      <xdr:rowOff>162592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116935</xdr:rowOff>
    </xdr:from>
    <xdr:to>
      <xdr:col>81</xdr:col>
      <xdr:colOff>95250</xdr:colOff>
      <xdr:row>66</xdr:row>
      <xdr:rowOff>47085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6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12812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5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40322</xdr:rowOff>
    </xdr:from>
    <xdr:to>
      <xdr:col>77</xdr:col>
      <xdr:colOff>95250</xdr:colOff>
      <xdr:row>65</xdr:row>
      <xdr:rowOff>141922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126699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19812</xdr:rowOff>
    </xdr:from>
    <xdr:to>
      <xdr:col>73</xdr:col>
      <xdr:colOff>44450</xdr:colOff>
      <xdr:row>65</xdr:row>
      <xdr:rowOff>121412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106189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147828</xdr:rowOff>
    </xdr:from>
    <xdr:to>
      <xdr:col>68</xdr:col>
      <xdr:colOff>203200</xdr:colOff>
      <xdr:row>65</xdr:row>
      <xdr:rowOff>77978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62755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112237</xdr:rowOff>
    </xdr:from>
    <xdr:to>
      <xdr:col>64</xdr:col>
      <xdr:colOff>152400</xdr:colOff>
      <xdr:row>65</xdr:row>
      <xdr:rowOff>42387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27164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7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０．１ポイント悪化し県平均を上回っており、全国平均、類団平均から見ても比率は高い。今後広域ごみ処理施設建設に係る多額の償還が始まることから、当面の改善は難しい見込みである。新規発行の抑制等徹底した地方債管理を図り、公営企業会計のコスト縮減等により繰出金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42</xdr:row>
      <xdr:rowOff>155702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517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150876</xdr:rowOff>
    </xdr:from>
    <xdr:to>
      <xdr:col>77</xdr:col>
      <xdr:colOff>44450</xdr:colOff>
      <xdr:row>42</xdr:row>
      <xdr:rowOff>160528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126746</xdr:rowOff>
    </xdr:from>
    <xdr:to>
      <xdr:col>72</xdr:col>
      <xdr:colOff>203200</xdr:colOff>
      <xdr:row>42</xdr:row>
      <xdr:rowOff>160528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3276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107442</xdr:rowOff>
    </xdr:from>
    <xdr:to>
      <xdr:col>68</xdr:col>
      <xdr:colOff>152400</xdr:colOff>
      <xdr:row>42</xdr:row>
      <xdr:rowOff>126746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3083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104902</xdr:rowOff>
    </xdr:from>
    <xdr:to>
      <xdr:col>81</xdr:col>
      <xdr:colOff>95250</xdr:colOff>
      <xdr:row>43</xdr:row>
      <xdr:rowOff>35052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76979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7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109728</xdr:rowOff>
    </xdr:from>
    <xdr:to>
      <xdr:col>73</xdr:col>
      <xdr:colOff>44450</xdr:colOff>
      <xdr:row>43</xdr:row>
      <xdr:rowOff>39878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24655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75946</xdr:rowOff>
    </xdr:from>
    <xdr:to>
      <xdr:col>68</xdr:col>
      <xdr:colOff>203200</xdr:colOff>
      <xdr:row>43</xdr:row>
      <xdr:rowOff>6096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162323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56642</xdr:rowOff>
    </xdr:from>
    <xdr:to>
      <xdr:col>64</xdr:col>
      <xdr:colOff>152400</xdr:colOff>
      <xdr:row>42</xdr:row>
      <xdr:rowOff>158242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143019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平均を下回っているものの、全国平均と比べると依然として高い水準にあり、地方債残高が比率を悪化させている要因となっている。これは、当町が広大で急峻な地理的条件下にあり、かつ点在する集落が多いため、インフラ整備に係る投資ウエイトが多く、これらに対する財源の多くを地方債に頼らなければならないことが要因である。新規発行抑制等、今後も地方債を適正に管理する。また、公営企業会計への繰出が比率の悪化に大きく影響していることから、旧町村ごとに異なる料金の統一化による収入の増及び歳出の削減により、繰出金の抑制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147743</xdr:rowOff>
    </xdr:from>
    <xdr:to>
      <xdr:col>81</xdr:col>
      <xdr:colOff>44450</xdr:colOff>
      <xdr:row>18</xdr:row>
      <xdr:rowOff>91198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06239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91198</xdr:rowOff>
    </xdr:from>
    <xdr:to>
      <xdr:col>77</xdr:col>
      <xdr:colOff>44450</xdr:colOff>
      <xdr:row>18</xdr:row>
      <xdr:rowOff>164737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177298"/>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164737</xdr:rowOff>
    </xdr:from>
    <xdr:to>
      <xdr:col>72</xdr:col>
      <xdr:colOff>203200</xdr:colOff>
      <xdr:row>20</xdr:row>
      <xdr:rowOff>24069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250837"/>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24069</xdr:rowOff>
    </xdr:from>
    <xdr:to>
      <xdr:col>68</xdr:col>
      <xdr:colOff>152400</xdr:colOff>
      <xdr:row>20</xdr:row>
      <xdr:rowOff>89565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5306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69020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98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40398</xdr:rowOff>
    </xdr:from>
    <xdr:to>
      <xdr:col>77</xdr:col>
      <xdr:colOff>95250</xdr:colOff>
      <xdr:row>18</xdr:row>
      <xdr:rowOff>141998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1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126775</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21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113937</xdr:rowOff>
    </xdr:from>
    <xdr:to>
      <xdr:col>73</xdr:col>
      <xdr:colOff>44450</xdr:colOff>
      <xdr:row>19</xdr:row>
      <xdr:rowOff>44087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28864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2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144719</xdr:rowOff>
    </xdr:from>
    <xdr:to>
      <xdr:col>68</xdr:col>
      <xdr:colOff>203200</xdr:colOff>
      <xdr:row>20</xdr:row>
      <xdr:rowOff>74869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59646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4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38765</xdr:rowOff>
    </xdr:from>
    <xdr:to>
      <xdr:col>64</xdr:col>
      <xdr:colOff>152400</xdr:colOff>
      <xdr:row>20</xdr:row>
      <xdr:rowOff>140365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4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125142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55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9,416
9,369
952.89
14,349,403
13,810,605
409,875
7,667,401
12,725,923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水準が高いため、県、全国平均を上回る人件費水準となっている。定員適正化計画による新規採用職員の抑制及び退職者の不補充、機構改革に伴う課の統合により職員数は減少しているものの、近年ほぼ同水準で推移していることから、今後も職員数の適正化や給与水準の適正化を図り、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49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4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38</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264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と同値となり、全国平均類似団体平均をようやく下回った。イニシャルコスト及びランニングコストの抑制、公共施設の統廃合や民間企業による遊休施設の利活用による事務的経費の節減に引き続き取り組み、更なるコスト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93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96520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87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87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平成２８年度以降ほぼ同水準で推移しており、類似団体平均を下回っている。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少子高齢化は今後更に進むことが予想され、児童手当等は減額するものの高齢者に対する扶助費の増額が見込まれる。健康増進や食育、障がい者の自立促進等を図り、扶助費の抑制に努める。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47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下水道事業への繰出金が多額なことが主要因である。老朽化する施設の改良、改修について、国庫補助事業である長寿命化対策事業により計画的に進め、維持経費の削減と平準化を図ることで普通会計の負担額を減らしていくよう努める。また、水道、下水道事業において料金改定を進め、収入増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957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109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0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77470</xdr:rowOff>
    </xdr:from>
    <xdr:to>
      <xdr:col>73</xdr:col>
      <xdr:colOff>180975</xdr:colOff>
      <xdr:row>59</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60</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30497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26670</xdr:rowOff>
    </xdr:from>
    <xdr:to>
      <xdr:col>74</xdr:col>
      <xdr:colOff>31750</xdr:colOff>
      <xdr:row>59</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大きく下回っている要因は、消防業務及びごみ・し尿処理業務を町単独で行っているため一部事務組合への負担金が少額であることと、各種団体への補助金の抑制・廃止を図っているためである。ごみ処理業務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年度より広域化されることから補助費は増加する見込みであり、今後も適正な水準になるよう努める。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34</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92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154432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924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8191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133875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県、全国平均を上回っており、公債費負担は非常に重いものになっている。新規発行抑制の取り組みから近年緩やかに改善してきたが、広域ごみ処理施設等大型建設事業の償還が始まるため今後は横ばい、もしくは人口減・高齢化による税収の落ち込みから、負担は更に重くなっていくことが予想される。新規発行抑制、公営企業会計における収入確保及び歳出削減等、引き続き適正な地方債管理に努める。　</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xdr:rowOff>
    </xdr:from>
    <xdr:to>
      <xdr:col>24</xdr:col>
      <xdr:colOff>25400</xdr:colOff>
      <xdr:row>78</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743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xdr:rowOff>
    </xdr:from>
    <xdr:to>
      <xdr:col>19</xdr:col>
      <xdr:colOff>187325</xdr:colOff>
      <xdr:row>78</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74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xdr:rowOff>
    </xdr:from>
    <xdr:to>
      <xdr:col>15</xdr:col>
      <xdr:colOff>98425</xdr:colOff>
      <xdr:row>78</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74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42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121920</xdr:rowOff>
    </xdr:from>
    <xdr:to>
      <xdr:col>24</xdr:col>
      <xdr:colOff>76200</xdr:colOff>
      <xdr:row>78</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県、全国平均を下回っている。これは、公債費負担が大きい割合を持つことの反動である。今後も施設の老朽化による維持補修費の増加や多様化する町民ニーズにより数値は横ばいで推移すると考えられる。全ての支出について更なる見直しを行い、経常的支出の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97282</xdr:rowOff>
    </xdr:from>
    <xdr:to>
      <xdr:col>82</xdr:col>
      <xdr:colOff>107950</xdr:colOff>
      <xdr:row>74</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78458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94996</xdr:rowOff>
    </xdr:from>
    <xdr:to>
      <xdr:col>78</xdr:col>
      <xdr:colOff>69850</xdr:colOff>
      <xdr:row>74</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7822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83566</xdr:rowOff>
    </xdr:from>
    <xdr:to>
      <xdr:col>73</xdr:col>
      <xdr:colOff>180975</xdr:colOff>
      <xdr:row>74</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7708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xdr:rowOff>
    </xdr:from>
    <xdr:to>
      <xdr:col>69</xdr:col>
      <xdr:colOff>92075</xdr:colOff>
      <xdr:row>74</xdr:row>
      <xdr:rowOff>83566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69771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64770</xdr:rowOff>
    </xdr:from>
    <xdr:to>
      <xdr:col>82</xdr:col>
      <xdr:colOff>158750</xdr:colOff>
      <xdr:row>74</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81297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46482</xdr:rowOff>
    </xdr:from>
    <xdr:to>
      <xdr:col>78</xdr:col>
      <xdr:colOff>120650</xdr:colOff>
      <xdr:row>74</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158259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0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44196</xdr:rowOff>
    </xdr:from>
    <xdr:to>
      <xdr:col>74</xdr:col>
      <xdr:colOff>31750</xdr:colOff>
      <xdr:row>74</xdr:row>
      <xdr:rowOff>145796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130573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1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32766</xdr:rowOff>
    </xdr:from>
    <xdr:to>
      <xdr:col>69</xdr:col>
      <xdr:colOff>142875</xdr:colOff>
      <xdr:row>74</xdr:row>
      <xdr:rowOff>134366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144543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4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131064</xdr:rowOff>
    </xdr:from>
    <xdr:to>
      <xdr:col>65</xdr:col>
      <xdr:colOff>53975</xdr:colOff>
      <xdr:row>74</xdr:row>
      <xdr:rowOff>61214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6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71391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1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129735</xdr:rowOff>
    </xdr:from>
    <xdr:to>
      <xdr:col>29</xdr:col>
      <xdr:colOff>127000</xdr:colOff>
      <xdr:row>14</xdr:row>
      <xdr:rowOff>28199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06210"/>
          <a:ext cx="647700" cy="6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28199</xdr:rowOff>
    </xdr:from>
    <xdr:to>
      <xdr:col>26</xdr:col>
      <xdr:colOff>50800</xdr:colOff>
      <xdr:row>14</xdr:row>
      <xdr:rowOff>79299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76124"/>
          <a:ext cx="698500" cy="51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79299</xdr:rowOff>
    </xdr:from>
    <xdr:to>
      <xdr:col>22</xdr:col>
      <xdr:colOff>114300</xdr:colOff>
      <xdr:row>14</xdr:row>
      <xdr:rowOff>112499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27224"/>
          <a:ext cx="698500" cy="3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112499</xdr:rowOff>
    </xdr:from>
    <xdr:to>
      <xdr:col>18</xdr:col>
      <xdr:colOff>177800</xdr:colOff>
      <xdr:row>15</xdr:row>
      <xdr:rowOff>129400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60424"/>
          <a:ext cx="698500" cy="188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100157</xdr:rowOff>
    </xdr:from>
    <xdr:to>
      <xdr:col>15</xdr:col>
      <xdr:colOff>101600</xdr:colOff>
      <xdr:row>20</xdr:row>
      <xdr:rowOff>30307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40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15084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78935</xdr:rowOff>
    </xdr:from>
    <xdr:to>
      <xdr:col>29</xdr:col>
      <xdr:colOff>177800</xdr:colOff>
      <xdr:row>14</xdr:row>
      <xdr:rowOff>9085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5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95462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148849</xdr:rowOff>
    </xdr:from>
    <xdr:to>
      <xdr:col>26</xdr:col>
      <xdr:colOff>101600</xdr:colOff>
      <xdr:row>14</xdr:row>
      <xdr:rowOff>78999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2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89176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94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28499</xdr:rowOff>
    </xdr:from>
    <xdr:to>
      <xdr:col>22</xdr:col>
      <xdr:colOff>165100</xdr:colOff>
      <xdr:row>14</xdr:row>
      <xdr:rowOff>130099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7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140276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61699</xdr:rowOff>
    </xdr:from>
    <xdr:to>
      <xdr:col>19</xdr:col>
      <xdr:colOff>38100</xdr:colOff>
      <xdr:row>14</xdr:row>
      <xdr:rowOff>163299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9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2026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78600</xdr:rowOff>
    </xdr:from>
    <xdr:to>
      <xdr:col>15</xdr:col>
      <xdr:colOff>101600</xdr:colOff>
      <xdr:row>16</xdr:row>
      <xdr:rowOff>8750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18927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268549</xdr:rowOff>
    </xdr:from>
    <xdr:to>
      <xdr:col>29</xdr:col>
      <xdr:colOff>127000</xdr:colOff>
      <xdr:row>35</xdr:row>
      <xdr:rowOff>1796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35999"/>
          <a:ext cx="647700" cy="76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336641</xdr:rowOff>
    </xdr:from>
    <xdr:to>
      <xdr:col>26</xdr:col>
      <xdr:colOff>50800</xdr:colOff>
      <xdr:row>35</xdr:row>
      <xdr:rowOff>1796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04091"/>
          <a:ext cx="698500" cy="8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336641</xdr:rowOff>
    </xdr:from>
    <xdr:to>
      <xdr:col>22</xdr:col>
      <xdr:colOff>114300</xdr:colOff>
      <xdr:row>34</xdr:row>
      <xdr:rowOff>342212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04091"/>
          <a:ext cx="698500" cy="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342212</xdr:rowOff>
    </xdr:from>
    <xdr:to>
      <xdr:col>18</xdr:col>
      <xdr:colOff>177800</xdr:colOff>
      <xdr:row>35</xdr:row>
      <xdr:rowOff>17707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09662"/>
          <a:ext cx="698500" cy="1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306332</xdr:rowOff>
    </xdr:from>
    <xdr:to>
      <xdr:col>15</xdr:col>
      <xdr:colOff>101600</xdr:colOff>
      <xdr:row>36</xdr:row>
      <xdr:rowOff>65032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16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49809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217749</xdr:rowOff>
    </xdr:from>
    <xdr:to>
      <xdr:col>29</xdr:col>
      <xdr:colOff>177800</xdr:colOff>
      <xdr:row>34</xdr:row>
      <xdr:rowOff>319349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8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62826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3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293896</xdr:rowOff>
    </xdr:from>
    <xdr:to>
      <xdr:col>26</xdr:col>
      <xdr:colOff>101600</xdr:colOff>
      <xdr:row>35</xdr:row>
      <xdr:rowOff>52596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62773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30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285841</xdr:rowOff>
    </xdr:from>
    <xdr:to>
      <xdr:col>22</xdr:col>
      <xdr:colOff>165100</xdr:colOff>
      <xdr:row>35</xdr:row>
      <xdr:rowOff>44541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53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54718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2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291412</xdr:rowOff>
    </xdr:from>
    <xdr:to>
      <xdr:col>19</xdr:col>
      <xdr:colOff>38100</xdr:colOff>
      <xdr:row>35</xdr:row>
      <xdr:rowOff>50112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5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60289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309807</xdr:rowOff>
    </xdr:from>
    <xdr:to>
      <xdr:col>15</xdr:col>
      <xdr:colOff>101600</xdr:colOff>
      <xdr:row>35</xdr:row>
      <xdr:rowOff>68507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7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78683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4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9,416
9,369
952.89
14,349,403
13,810,605
409,875
7,667,401
12,725,923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68761</xdr:rowOff>
    </xdr:from>
    <xdr:to>
      <xdr:col>24</xdr:col>
      <xdr:colOff>63500</xdr:colOff>
      <xdr:row>30</xdr:row>
      <xdr:rowOff>151880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12261"/>
          <a:ext cx="8382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151880</xdr:rowOff>
    </xdr:from>
    <xdr:to>
      <xdr:col>19</xdr:col>
      <xdr:colOff>177800</xdr:colOff>
      <xdr:row>31</xdr:row>
      <xdr:rowOff>45919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295380"/>
          <a:ext cx="8890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45919</xdr:rowOff>
    </xdr:from>
    <xdr:to>
      <xdr:col>15</xdr:col>
      <xdr:colOff>50800</xdr:colOff>
      <xdr:row>31</xdr:row>
      <xdr:rowOff>82641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60869"/>
          <a:ext cx="8890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82641</xdr:rowOff>
    </xdr:from>
    <xdr:to>
      <xdr:col>10</xdr:col>
      <xdr:colOff>114300</xdr:colOff>
      <xdr:row>33</xdr:row>
      <xdr:rowOff>80118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397591"/>
          <a:ext cx="889000" cy="34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17476</xdr:rowOff>
    </xdr:from>
    <xdr:to>
      <xdr:col>6</xdr:col>
      <xdr:colOff>38100</xdr:colOff>
      <xdr:row>39</xdr:row>
      <xdr:rowOff>119076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110203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7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17961</xdr:rowOff>
    </xdr:from>
    <xdr:to>
      <xdr:col>24</xdr:col>
      <xdr:colOff>114300</xdr:colOff>
      <xdr:row>30</xdr:row>
      <xdr:rowOff>119561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1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142438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1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101080</xdr:rowOff>
    </xdr:from>
    <xdr:to>
      <xdr:col>20</xdr:col>
      <xdr:colOff>38100</xdr:colOff>
      <xdr:row>31</xdr:row>
      <xdr:rowOff>31230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47757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1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166569</xdr:rowOff>
    </xdr:from>
    <xdr:to>
      <xdr:col>15</xdr:col>
      <xdr:colOff>101600</xdr:colOff>
      <xdr:row>31</xdr:row>
      <xdr:rowOff>96719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113246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08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31841</xdr:rowOff>
    </xdr:from>
    <xdr:to>
      <xdr:col>10</xdr:col>
      <xdr:colOff>165100</xdr:colOff>
      <xdr:row>31</xdr:row>
      <xdr:rowOff>133441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149968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2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29318</xdr:rowOff>
    </xdr:from>
    <xdr:to>
      <xdr:col>6</xdr:col>
      <xdr:colOff>38100</xdr:colOff>
      <xdr:row>33</xdr:row>
      <xdr:rowOff>130918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147445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6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95035</xdr:rowOff>
    </xdr:from>
    <xdr:to>
      <xdr:col>24</xdr:col>
      <xdr:colOff>63500</xdr:colOff>
      <xdr:row>57</xdr:row>
      <xdr:rowOff>121042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67685"/>
          <a:ext cx="8382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121042</xdr:rowOff>
    </xdr:from>
    <xdr:to>
      <xdr:col>19</xdr:col>
      <xdr:colOff>177800</xdr:colOff>
      <xdr:row>57</xdr:row>
      <xdr:rowOff>154383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93692"/>
          <a:ext cx="889000" cy="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154383</xdr:rowOff>
    </xdr:from>
    <xdr:to>
      <xdr:col>15</xdr:col>
      <xdr:colOff>50800</xdr:colOff>
      <xdr:row>57</xdr:row>
      <xdr:rowOff>164159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27033"/>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151133</xdr:rowOff>
    </xdr:from>
    <xdr:to>
      <xdr:col>10</xdr:col>
      <xdr:colOff>114300</xdr:colOff>
      <xdr:row>57</xdr:row>
      <xdr:rowOff>164159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23783"/>
          <a:ext cx="889000" cy="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170910</xdr:rowOff>
    </xdr:from>
    <xdr:to>
      <xdr:col>6</xdr:col>
      <xdr:colOff>38100</xdr:colOff>
      <xdr:row>58</xdr:row>
      <xdr:rowOff>101060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92187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100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44235</xdr:rowOff>
    </xdr:from>
    <xdr:to>
      <xdr:col>24</xdr:col>
      <xdr:colOff>114300</xdr:colOff>
      <xdr:row>57</xdr:row>
      <xdr:rowOff>145835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67112</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6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70242</xdr:rowOff>
    </xdr:from>
    <xdr:to>
      <xdr:col>20</xdr:col>
      <xdr:colOff>38100</xdr:colOff>
      <xdr:row>58</xdr:row>
      <xdr:rowOff>392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4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16919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1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103583</xdr:rowOff>
    </xdr:from>
    <xdr:to>
      <xdr:col>15</xdr:col>
      <xdr:colOff>101600</xdr:colOff>
      <xdr:row>58</xdr:row>
      <xdr:rowOff>33733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50260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5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113359</xdr:rowOff>
    </xdr:from>
    <xdr:to>
      <xdr:col>10</xdr:col>
      <xdr:colOff>165100</xdr:colOff>
      <xdr:row>58</xdr:row>
      <xdr:rowOff>43509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60036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6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100333</xdr:rowOff>
    </xdr:from>
    <xdr:to>
      <xdr:col>6</xdr:col>
      <xdr:colOff>38100</xdr:colOff>
      <xdr:row>58</xdr:row>
      <xdr:rowOff>30483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47010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4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108700</xdr:rowOff>
    </xdr:from>
    <xdr:to>
      <xdr:col>24</xdr:col>
      <xdr:colOff>62865</xdr:colOff>
      <xdr:row>79</xdr:row>
      <xdr:rowOff>28257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624550"/>
          <a:ext cx="1270" cy="9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32084</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28257</xdr:rowOff>
    </xdr:from>
    <xdr:to>
      <xdr:col>24</xdr:col>
      <xdr:colOff>152400</xdr:colOff>
      <xdr:row>79</xdr:row>
      <xdr:rowOff>28257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7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55377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3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108700</xdr:rowOff>
    </xdr:from>
    <xdr:to>
      <xdr:col>24</xdr:col>
      <xdr:colOff>152400</xdr:colOff>
      <xdr:row>73</xdr:row>
      <xdr:rowOff>108700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6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156870</xdr:rowOff>
    </xdr:from>
    <xdr:to>
      <xdr:col>24</xdr:col>
      <xdr:colOff>63500</xdr:colOff>
      <xdr:row>73</xdr:row>
      <xdr:rowOff>108700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501270"/>
          <a:ext cx="838200" cy="1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105579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30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127152</xdr:rowOff>
    </xdr:from>
    <xdr:to>
      <xdr:col>24</xdr:col>
      <xdr:colOff>114300</xdr:colOff>
      <xdr:row>78</xdr:row>
      <xdr:rowOff>57302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2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20168</xdr:rowOff>
    </xdr:from>
    <xdr:to>
      <xdr:col>19</xdr:col>
      <xdr:colOff>177800</xdr:colOff>
      <xdr:row>72</xdr:row>
      <xdr:rowOff>156870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193118"/>
          <a:ext cx="889000" cy="30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107314</xdr:rowOff>
    </xdr:from>
    <xdr:to>
      <xdr:col>20</xdr:col>
      <xdr:colOff>38100</xdr:colOff>
      <xdr:row>78</xdr:row>
      <xdr:rowOff>37464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0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28591</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4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20168</xdr:rowOff>
    </xdr:from>
    <xdr:to>
      <xdr:col>15</xdr:col>
      <xdr:colOff>50800</xdr:colOff>
      <xdr:row>71</xdr:row>
      <xdr:rowOff>29870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193118"/>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101727</xdr:rowOff>
    </xdr:from>
    <xdr:to>
      <xdr:col>15</xdr:col>
      <xdr:colOff>101600</xdr:colOff>
      <xdr:row>78</xdr:row>
      <xdr:rowOff>31877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23004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3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29870</xdr:rowOff>
    </xdr:from>
    <xdr:to>
      <xdr:col>10</xdr:col>
      <xdr:colOff>114300</xdr:colOff>
      <xdr:row>76</xdr:row>
      <xdr:rowOff>122340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202820"/>
          <a:ext cx="889000" cy="9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147993</xdr:rowOff>
    </xdr:from>
    <xdr:to>
      <xdr:col>10</xdr:col>
      <xdr:colOff>165100</xdr:colOff>
      <xdr:row>78</xdr:row>
      <xdr:rowOff>78143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69270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87161</xdr:rowOff>
    </xdr:from>
    <xdr:to>
      <xdr:col>6</xdr:col>
      <xdr:colOff>38100</xdr:colOff>
      <xdr:row>79</xdr:row>
      <xdr:rowOff>17311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55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57900</xdr:rowOff>
    </xdr:from>
    <xdr:to>
      <xdr:col>24</xdr:col>
      <xdr:colOff>114300</xdr:colOff>
      <xdr:row>73</xdr:row>
      <xdr:rowOff>159500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5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10927</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106070</xdr:rowOff>
    </xdr:from>
    <xdr:to>
      <xdr:col>20</xdr:col>
      <xdr:colOff>38100</xdr:colOff>
      <xdr:row>73</xdr:row>
      <xdr:rowOff>36220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4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52747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2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140818</xdr:rowOff>
    </xdr:from>
    <xdr:to>
      <xdr:col>15</xdr:col>
      <xdr:colOff>101600</xdr:colOff>
      <xdr:row>71</xdr:row>
      <xdr:rowOff>70968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1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87495</xdr:rowOff>
    </xdr:from>
    <xdr:ext cx="59901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08795" y="119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150520</xdr:rowOff>
    </xdr:from>
    <xdr:to>
      <xdr:col>10</xdr:col>
      <xdr:colOff>165100</xdr:colOff>
      <xdr:row>71</xdr:row>
      <xdr:rowOff>80670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1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97197</xdr:rowOff>
    </xdr:from>
    <xdr:ext cx="59901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19795" y="1192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71540</xdr:rowOff>
    </xdr:from>
    <xdr:to>
      <xdr:col>6</xdr:col>
      <xdr:colOff>38100</xdr:colOff>
      <xdr:row>77</xdr:row>
      <xdr:rowOff>1690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18216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26729</xdr:rowOff>
    </xdr:from>
    <xdr:to>
      <xdr:col>24</xdr:col>
      <xdr:colOff>63500</xdr:colOff>
      <xdr:row>96</xdr:row>
      <xdr:rowOff>139351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85929"/>
          <a:ext cx="838200" cy="1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50426</xdr:rowOff>
    </xdr:from>
    <xdr:to>
      <xdr:col>19</xdr:col>
      <xdr:colOff>177800</xdr:colOff>
      <xdr:row>96</xdr:row>
      <xdr:rowOff>139351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09626"/>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50426</xdr:rowOff>
    </xdr:from>
    <xdr:to>
      <xdr:col>15</xdr:col>
      <xdr:colOff>50800</xdr:colOff>
      <xdr:row>97</xdr:row>
      <xdr:rowOff>130763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09626"/>
          <a:ext cx="889000" cy="25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130763</xdr:rowOff>
    </xdr:from>
    <xdr:to>
      <xdr:col>10</xdr:col>
      <xdr:colOff>114300</xdr:colOff>
      <xdr:row>97</xdr:row>
      <xdr:rowOff>171442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61413"/>
          <a:ext cx="8890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147379</xdr:rowOff>
    </xdr:from>
    <xdr:to>
      <xdr:col>24</xdr:col>
      <xdr:colOff>114300</xdr:colOff>
      <xdr:row>96</xdr:row>
      <xdr:rowOff>77529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170256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88551</xdr:rowOff>
    </xdr:from>
    <xdr:to>
      <xdr:col>20</xdr:col>
      <xdr:colOff>38100</xdr:colOff>
      <xdr:row>97</xdr:row>
      <xdr:rowOff>18701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35228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171076</xdr:rowOff>
    </xdr:from>
    <xdr:to>
      <xdr:col>15</xdr:col>
      <xdr:colOff>101600</xdr:colOff>
      <xdr:row>96</xdr:row>
      <xdr:rowOff>101226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92353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79963</xdr:rowOff>
    </xdr:from>
    <xdr:to>
      <xdr:col>10</xdr:col>
      <xdr:colOff>165100</xdr:colOff>
      <xdr:row>98</xdr:row>
      <xdr:rowOff>10113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120642</xdr:rowOff>
    </xdr:from>
    <xdr:to>
      <xdr:col>6</xdr:col>
      <xdr:colOff>38100</xdr:colOff>
      <xdr:row>98</xdr:row>
      <xdr:rowOff>50792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41919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114179</xdr:rowOff>
    </xdr:from>
    <xdr:to>
      <xdr:col>55</xdr:col>
      <xdr:colOff>0</xdr:colOff>
      <xdr:row>34</xdr:row>
      <xdr:rowOff>61930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72029"/>
          <a:ext cx="838200" cy="1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61930</xdr:rowOff>
    </xdr:from>
    <xdr:to>
      <xdr:col>50</xdr:col>
      <xdr:colOff>114300</xdr:colOff>
      <xdr:row>35</xdr:row>
      <xdr:rowOff>42125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91230"/>
          <a:ext cx="889000" cy="1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63128</xdr:rowOff>
    </xdr:from>
    <xdr:to>
      <xdr:col>45</xdr:col>
      <xdr:colOff>177800</xdr:colOff>
      <xdr:row>35</xdr:row>
      <xdr:rowOff>42125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49528"/>
          <a:ext cx="889000" cy="4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63128</xdr:rowOff>
    </xdr:from>
    <xdr:to>
      <xdr:col>41</xdr:col>
      <xdr:colOff>50800</xdr:colOff>
      <xdr:row>36</xdr:row>
      <xdr:rowOff>97926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49528"/>
          <a:ext cx="889000" cy="7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63379</xdr:rowOff>
    </xdr:from>
    <xdr:to>
      <xdr:col>55</xdr:col>
      <xdr:colOff>50800</xdr:colOff>
      <xdr:row>33</xdr:row>
      <xdr:rowOff>164979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86256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11130</xdr:rowOff>
    </xdr:from>
    <xdr:to>
      <xdr:col>50</xdr:col>
      <xdr:colOff>165100</xdr:colOff>
      <xdr:row>34</xdr:row>
      <xdr:rowOff>112730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129257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1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162775</xdr:rowOff>
    </xdr:from>
    <xdr:to>
      <xdr:col>46</xdr:col>
      <xdr:colOff>38100</xdr:colOff>
      <xdr:row>35</xdr:row>
      <xdr:rowOff>92925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109452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6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12328</xdr:rowOff>
    </xdr:from>
    <xdr:to>
      <xdr:col>41</xdr:col>
      <xdr:colOff>101600</xdr:colOff>
      <xdr:row>32</xdr:row>
      <xdr:rowOff>113928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130455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47126</xdr:rowOff>
    </xdr:from>
    <xdr:to>
      <xdr:col>36</xdr:col>
      <xdr:colOff>165100</xdr:colOff>
      <xdr:row>36</xdr:row>
      <xdr:rowOff>148726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139853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128205</xdr:rowOff>
    </xdr:from>
    <xdr:to>
      <xdr:col>55</xdr:col>
      <xdr:colOff>0</xdr:colOff>
      <xdr:row>58</xdr:row>
      <xdr:rowOff>99533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00855"/>
          <a:ext cx="838200" cy="1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64561</xdr:rowOff>
    </xdr:from>
    <xdr:to>
      <xdr:col>50</xdr:col>
      <xdr:colOff>114300</xdr:colOff>
      <xdr:row>58</xdr:row>
      <xdr:rowOff>99533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8661"/>
          <a:ext cx="889000" cy="3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64561</xdr:rowOff>
    </xdr:from>
    <xdr:to>
      <xdr:col>45</xdr:col>
      <xdr:colOff>177800</xdr:colOff>
      <xdr:row>58</xdr:row>
      <xdr:rowOff>88721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08661"/>
          <a:ext cx="8890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36605</xdr:rowOff>
    </xdr:from>
    <xdr:to>
      <xdr:col>41</xdr:col>
      <xdr:colOff>50800</xdr:colOff>
      <xdr:row>58</xdr:row>
      <xdr:rowOff>88721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80705"/>
          <a:ext cx="889000" cy="5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66870</xdr:rowOff>
    </xdr:from>
    <xdr:to>
      <xdr:col>36</xdr:col>
      <xdr:colOff>165100</xdr:colOff>
      <xdr:row>58</xdr:row>
      <xdr:rowOff>168470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10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77405</xdr:rowOff>
    </xdr:from>
    <xdr:to>
      <xdr:col>55</xdr:col>
      <xdr:colOff>50800</xdr:colOff>
      <xdr:row>58</xdr:row>
      <xdr:rowOff>7555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100282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0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48733</xdr:rowOff>
    </xdr:from>
    <xdr:to>
      <xdr:col>50</xdr:col>
      <xdr:colOff>165100</xdr:colOff>
      <xdr:row>58</xdr:row>
      <xdr:rowOff>150333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141460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8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13761</xdr:rowOff>
    </xdr:from>
    <xdr:to>
      <xdr:col>46</xdr:col>
      <xdr:colOff>38100</xdr:colOff>
      <xdr:row>58</xdr:row>
      <xdr:rowOff>115361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131888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37921</xdr:rowOff>
    </xdr:from>
    <xdr:to>
      <xdr:col>41</xdr:col>
      <xdr:colOff>101600</xdr:colOff>
      <xdr:row>58</xdr:row>
      <xdr:rowOff>139521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130648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157255</xdr:rowOff>
    </xdr:from>
    <xdr:to>
      <xdr:col>36</xdr:col>
      <xdr:colOff>165100</xdr:colOff>
      <xdr:row>58</xdr:row>
      <xdr:rowOff>87405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103932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0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7324</xdr:rowOff>
    </xdr:from>
    <xdr:to>
      <xdr:col>55</xdr:col>
      <xdr:colOff>0</xdr:colOff>
      <xdr:row>79</xdr:row>
      <xdr:rowOff>31587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1874"/>
          <a:ext cx="8382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7276</xdr:rowOff>
    </xdr:from>
    <xdr:to>
      <xdr:col>50</xdr:col>
      <xdr:colOff>114300</xdr:colOff>
      <xdr:row>79</xdr:row>
      <xdr:rowOff>7324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51826"/>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168182</xdr:rowOff>
    </xdr:from>
    <xdr:to>
      <xdr:col>45</xdr:col>
      <xdr:colOff>177800</xdr:colOff>
      <xdr:row>79</xdr:row>
      <xdr:rowOff>7276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41282"/>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168182</xdr:rowOff>
    </xdr:from>
    <xdr:to>
      <xdr:col>41</xdr:col>
      <xdr:colOff>50800</xdr:colOff>
      <xdr:row>79</xdr:row>
      <xdr:rowOff>22605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41282"/>
          <a:ext cx="889000" cy="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105866</xdr:rowOff>
    </xdr:from>
    <xdr:to>
      <xdr:col>36</xdr:col>
      <xdr:colOff>165100</xdr:colOff>
      <xdr:row>79</xdr:row>
      <xdr:rowOff>36016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7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52543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152237</xdr:rowOff>
    </xdr:from>
    <xdr:to>
      <xdr:col>55</xdr:col>
      <xdr:colOff>50800</xdr:colOff>
      <xdr:row>79</xdr:row>
      <xdr:rowOff>82387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127974</xdr:rowOff>
    </xdr:from>
    <xdr:to>
      <xdr:col>50</xdr:col>
      <xdr:colOff>165100</xdr:colOff>
      <xdr:row>79</xdr:row>
      <xdr:rowOff>58124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49251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127926</xdr:rowOff>
    </xdr:from>
    <xdr:to>
      <xdr:col>46</xdr:col>
      <xdr:colOff>38100</xdr:colOff>
      <xdr:row>79</xdr:row>
      <xdr:rowOff>58076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49203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9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117382</xdr:rowOff>
    </xdr:from>
    <xdr:to>
      <xdr:col>41</xdr:col>
      <xdr:colOff>101600</xdr:colOff>
      <xdr:row>79</xdr:row>
      <xdr:rowOff>47532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38659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143255</xdr:rowOff>
    </xdr:from>
    <xdr:to>
      <xdr:col>36</xdr:col>
      <xdr:colOff>165100</xdr:colOff>
      <xdr:row>79</xdr:row>
      <xdr:rowOff>73405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64532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53285</xdr:rowOff>
    </xdr:from>
    <xdr:to>
      <xdr:col>55</xdr:col>
      <xdr:colOff>0</xdr:colOff>
      <xdr:row>97</xdr:row>
      <xdr:rowOff>87438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41035"/>
          <a:ext cx="838200" cy="37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23907</xdr:rowOff>
    </xdr:from>
    <xdr:to>
      <xdr:col>50</xdr:col>
      <xdr:colOff>114300</xdr:colOff>
      <xdr:row>97</xdr:row>
      <xdr:rowOff>87438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54557"/>
          <a:ext cx="8890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23907</xdr:rowOff>
    </xdr:from>
    <xdr:to>
      <xdr:col>45</xdr:col>
      <xdr:colOff>177800</xdr:colOff>
      <xdr:row>97</xdr:row>
      <xdr:rowOff>73509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54557"/>
          <a:ext cx="889000" cy="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71924</xdr:rowOff>
    </xdr:from>
    <xdr:to>
      <xdr:col>41</xdr:col>
      <xdr:colOff>50800</xdr:colOff>
      <xdr:row>97</xdr:row>
      <xdr:rowOff>73509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31124"/>
          <a:ext cx="889000" cy="17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140357</xdr:rowOff>
    </xdr:from>
    <xdr:to>
      <xdr:col>36</xdr:col>
      <xdr:colOff>165100</xdr:colOff>
      <xdr:row>98</xdr:row>
      <xdr:rowOff>70507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61634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2485</xdr:rowOff>
    </xdr:from>
    <xdr:to>
      <xdr:col>55</xdr:col>
      <xdr:colOff>50800</xdr:colOff>
      <xdr:row>95</xdr:row>
      <xdr:rowOff>104085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25362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4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36638</xdr:rowOff>
    </xdr:from>
    <xdr:to>
      <xdr:col>50</xdr:col>
      <xdr:colOff>165100</xdr:colOff>
      <xdr:row>97</xdr:row>
      <xdr:rowOff>138238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154765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144557</xdr:rowOff>
    </xdr:from>
    <xdr:to>
      <xdr:col>46</xdr:col>
      <xdr:colOff>38100</xdr:colOff>
      <xdr:row>97</xdr:row>
      <xdr:rowOff>74707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91234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22709</xdr:rowOff>
    </xdr:from>
    <xdr:to>
      <xdr:col>41</xdr:col>
      <xdr:colOff>101600</xdr:colOff>
      <xdr:row>97</xdr:row>
      <xdr:rowOff>124309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140836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21124</xdr:rowOff>
    </xdr:from>
    <xdr:to>
      <xdr:col>36</xdr:col>
      <xdr:colOff>165100</xdr:colOff>
      <xdr:row>96</xdr:row>
      <xdr:rowOff>122724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139251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25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109013</xdr:rowOff>
    </xdr:from>
    <xdr:to>
      <xdr:col>85</xdr:col>
      <xdr:colOff>127000</xdr:colOff>
      <xdr:row>38</xdr:row>
      <xdr:rowOff>58428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52663"/>
          <a:ext cx="838200" cy="1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37991</xdr:rowOff>
    </xdr:from>
    <xdr:to>
      <xdr:col>81</xdr:col>
      <xdr:colOff>50800</xdr:colOff>
      <xdr:row>38</xdr:row>
      <xdr:rowOff>58428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53091"/>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37991</xdr:rowOff>
    </xdr:from>
    <xdr:to>
      <xdr:col>76</xdr:col>
      <xdr:colOff>114300</xdr:colOff>
      <xdr:row>38</xdr:row>
      <xdr:rowOff>79039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53091"/>
          <a:ext cx="889000" cy="4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79039</xdr:rowOff>
    </xdr:from>
    <xdr:to>
      <xdr:col>71</xdr:col>
      <xdr:colOff>177800</xdr:colOff>
      <xdr:row>38</xdr:row>
      <xdr:rowOff>111281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94139"/>
          <a:ext cx="889000" cy="3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58213</xdr:rowOff>
    </xdr:from>
    <xdr:to>
      <xdr:col>85</xdr:col>
      <xdr:colOff>177800</xdr:colOff>
      <xdr:row>37</xdr:row>
      <xdr:rowOff>159813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0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81090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7628</xdr:rowOff>
    </xdr:from>
    <xdr:to>
      <xdr:col>81</xdr:col>
      <xdr:colOff>101600</xdr:colOff>
      <xdr:row>38</xdr:row>
      <xdr:rowOff>109228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125755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9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158641</xdr:rowOff>
    </xdr:from>
    <xdr:to>
      <xdr:col>76</xdr:col>
      <xdr:colOff>165100</xdr:colOff>
      <xdr:row>38</xdr:row>
      <xdr:rowOff>88791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105318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28239</xdr:rowOff>
    </xdr:from>
    <xdr:to>
      <xdr:col>72</xdr:col>
      <xdr:colOff>38100</xdr:colOff>
      <xdr:row>38</xdr:row>
      <xdr:rowOff>129839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146366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60481</xdr:rowOff>
    </xdr:from>
    <xdr:to>
      <xdr:col>67</xdr:col>
      <xdr:colOff>101600</xdr:colOff>
      <xdr:row>38</xdr:row>
      <xdr:rowOff>162081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153208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6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106311</xdr:rowOff>
    </xdr:from>
    <xdr:to>
      <xdr:col>85</xdr:col>
      <xdr:colOff>127000</xdr:colOff>
      <xdr:row>73</xdr:row>
      <xdr:rowOff>136184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622161"/>
          <a:ext cx="838200" cy="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106311</xdr:rowOff>
    </xdr:from>
    <xdr:to>
      <xdr:col>81</xdr:col>
      <xdr:colOff>50800</xdr:colOff>
      <xdr:row>73</xdr:row>
      <xdr:rowOff>137469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22161"/>
          <a:ext cx="8890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120872</xdr:rowOff>
    </xdr:from>
    <xdr:to>
      <xdr:col>76</xdr:col>
      <xdr:colOff>114300</xdr:colOff>
      <xdr:row>73</xdr:row>
      <xdr:rowOff>137469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636722"/>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120872</xdr:rowOff>
    </xdr:from>
    <xdr:to>
      <xdr:col>71</xdr:col>
      <xdr:colOff>177800</xdr:colOff>
      <xdr:row>73</xdr:row>
      <xdr:rowOff>123593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636722"/>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85384</xdr:rowOff>
    </xdr:from>
    <xdr:to>
      <xdr:col>85</xdr:col>
      <xdr:colOff>177800</xdr:colOff>
      <xdr:row>74</xdr:row>
      <xdr:rowOff>15534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108261</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5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55511</xdr:rowOff>
    </xdr:from>
    <xdr:to>
      <xdr:col>81</xdr:col>
      <xdr:colOff>101600</xdr:colOff>
      <xdr:row>73</xdr:row>
      <xdr:rowOff>157111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5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2188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34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86669</xdr:rowOff>
    </xdr:from>
    <xdr:to>
      <xdr:col>76</xdr:col>
      <xdr:colOff>165100</xdr:colOff>
      <xdr:row>74</xdr:row>
      <xdr:rowOff>16819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6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33346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37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70072</xdr:rowOff>
    </xdr:from>
    <xdr:to>
      <xdr:col>72</xdr:col>
      <xdr:colOff>38100</xdr:colOff>
      <xdr:row>74</xdr:row>
      <xdr:rowOff>222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5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16749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36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72793</xdr:rowOff>
    </xdr:from>
    <xdr:to>
      <xdr:col>67</xdr:col>
      <xdr:colOff>101600</xdr:colOff>
      <xdr:row>74</xdr:row>
      <xdr:rowOff>2943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5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19470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36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161274</xdr:rowOff>
    </xdr:from>
    <xdr:to>
      <xdr:col>85</xdr:col>
      <xdr:colOff>127000</xdr:colOff>
      <xdr:row>99</xdr:row>
      <xdr:rowOff>23961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63374"/>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149307</xdr:rowOff>
    </xdr:from>
    <xdr:to>
      <xdr:col>81</xdr:col>
      <xdr:colOff>50800</xdr:colOff>
      <xdr:row>98</xdr:row>
      <xdr:rowOff>161274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51407"/>
          <a:ext cx="889000" cy="1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149307</xdr:rowOff>
    </xdr:from>
    <xdr:to>
      <xdr:col>76</xdr:col>
      <xdr:colOff>114300</xdr:colOff>
      <xdr:row>99</xdr:row>
      <xdr:rowOff>63179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51407"/>
          <a:ext cx="889000" cy="8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170800</xdr:rowOff>
    </xdr:from>
    <xdr:to>
      <xdr:col>71</xdr:col>
      <xdr:colOff>177800</xdr:colOff>
      <xdr:row>99</xdr:row>
      <xdr:rowOff>63179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72900"/>
          <a:ext cx="889000" cy="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3418</xdr:rowOff>
    </xdr:from>
    <xdr:to>
      <xdr:col>67</xdr:col>
      <xdr:colOff>101600</xdr:colOff>
      <xdr:row>99</xdr:row>
      <xdr:rowOff>105018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96145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144611</xdr:rowOff>
    </xdr:from>
    <xdr:to>
      <xdr:col>85</xdr:col>
      <xdr:colOff>177800</xdr:colOff>
      <xdr:row>99</xdr:row>
      <xdr:rowOff>74761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110474</xdr:rowOff>
    </xdr:from>
    <xdr:to>
      <xdr:col>81</xdr:col>
      <xdr:colOff>101600</xdr:colOff>
      <xdr:row>99</xdr:row>
      <xdr:rowOff>40624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57151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8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98507</xdr:rowOff>
    </xdr:from>
    <xdr:to>
      <xdr:col>76</xdr:col>
      <xdr:colOff>165100</xdr:colOff>
      <xdr:row>99</xdr:row>
      <xdr:rowOff>28657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19784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9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12379</xdr:rowOff>
    </xdr:from>
    <xdr:to>
      <xdr:col>72</xdr:col>
      <xdr:colOff>38100</xdr:colOff>
      <xdr:row>99</xdr:row>
      <xdr:rowOff>113979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105106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120000</xdr:rowOff>
    </xdr:from>
    <xdr:to>
      <xdr:col>67</xdr:col>
      <xdr:colOff>101600</xdr:colOff>
      <xdr:row>99</xdr:row>
      <xdr:rowOff>50150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2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66677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13531</xdr:rowOff>
    </xdr:from>
    <xdr:to>
      <xdr:col>98</xdr:col>
      <xdr:colOff>38100</xdr:colOff>
      <xdr:row>38</xdr:row>
      <xdr:rowOff>115131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131658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97028</xdr:rowOff>
    </xdr:from>
    <xdr:to>
      <xdr:col>116</xdr:col>
      <xdr:colOff>63500</xdr:colOff>
      <xdr:row>58</xdr:row>
      <xdr:rowOff>108096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41128"/>
          <a:ext cx="8382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108096</xdr:rowOff>
    </xdr:from>
    <xdr:to>
      <xdr:col>111</xdr:col>
      <xdr:colOff>177800</xdr:colOff>
      <xdr:row>58</xdr:row>
      <xdr:rowOff>112096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5219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112096</xdr:rowOff>
    </xdr:from>
    <xdr:to>
      <xdr:col>107</xdr:col>
      <xdr:colOff>50800</xdr:colOff>
      <xdr:row>58</xdr:row>
      <xdr:rowOff>115506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5619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115506</xdr:rowOff>
    </xdr:from>
    <xdr:to>
      <xdr:col>102</xdr:col>
      <xdr:colOff>114300</xdr:colOff>
      <xdr:row>58</xdr:row>
      <xdr:rowOff>119164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596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73813</xdr:rowOff>
    </xdr:from>
    <xdr:to>
      <xdr:col>98</xdr:col>
      <xdr:colOff>38100</xdr:colOff>
      <xdr:row>59</xdr:row>
      <xdr:rowOff>3963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166540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1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46228</xdr:rowOff>
    </xdr:from>
    <xdr:to>
      <xdr:col>116</xdr:col>
      <xdr:colOff>114300</xdr:colOff>
      <xdr:row>58</xdr:row>
      <xdr:rowOff>147828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7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57296</xdr:rowOff>
    </xdr:from>
    <xdr:to>
      <xdr:col>112</xdr:col>
      <xdr:colOff>38100</xdr:colOff>
      <xdr:row>58</xdr:row>
      <xdr:rowOff>158896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3973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7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61296</xdr:rowOff>
    </xdr:from>
    <xdr:to>
      <xdr:col>107</xdr:col>
      <xdr:colOff>101600</xdr:colOff>
      <xdr:row>58</xdr:row>
      <xdr:rowOff>162896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0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7973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64706</xdr:rowOff>
    </xdr:from>
    <xdr:to>
      <xdr:col>102</xdr:col>
      <xdr:colOff>165100</xdr:colOff>
      <xdr:row>58</xdr:row>
      <xdr:rowOff>166306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11383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8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68364</xdr:rowOff>
    </xdr:from>
    <xdr:to>
      <xdr:col>98</xdr:col>
      <xdr:colOff>38100</xdr:colOff>
      <xdr:row>58</xdr:row>
      <xdr:rowOff>169964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15041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8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68192</xdr:rowOff>
    </xdr:from>
    <xdr:to>
      <xdr:col>116</xdr:col>
      <xdr:colOff>63500</xdr:colOff>
      <xdr:row>72</xdr:row>
      <xdr:rowOff>131731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412592"/>
          <a:ext cx="838200" cy="6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131731</xdr:rowOff>
    </xdr:from>
    <xdr:to>
      <xdr:col>111</xdr:col>
      <xdr:colOff>177800</xdr:colOff>
      <xdr:row>73</xdr:row>
      <xdr:rowOff>20893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476131"/>
          <a:ext cx="889000" cy="6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20893</xdr:rowOff>
    </xdr:from>
    <xdr:to>
      <xdr:col>107</xdr:col>
      <xdr:colOff>50800</xdr:colOff>
      <xdr:row>73</xdr:row>
      <xdr:rowOff>68094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536743"/>
          <a:ext cx="8890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170082</xdr:rowOff>
    </xdr:from>
    <xdr:to>
      <xdr:col>102</xdr:col>
      <xdr:colOff>114300</xdr:colOff>
      <xdr:row>73</xdr:row>
      <xdr:rowOff>68094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171582"/>
          <a:ext cx="889000" cy="4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17392</xdr:rowOff>
    </xdr:from>
    <xdr:to>
      <xdr:col>116</xdr:col>
      <xdr:colOff>114300</xdr:colOff>
      <xdr:row>72</xdr:row>
      <xdr:rowOff>118992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3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40269</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21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80931</xdr:rowOff>
    </xdr:from>
    <xdr:to>
      <xdr:col>112</xdr:col>
      <xdr:colOff>38100</xdr:colOff>
      <xdr:row>73</xdr:row>
      <xdr:rowOff>11081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4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27608</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20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141543</xdr:rowOff>
    </xdr:from>
    <xdr:to>
      <xdr:col>107</xdr:col>
      <xdr:colOff>101600</xdr:colOff>
      <xdr:row>73</xdr:row>
      <xdr:rowOff>71693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4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88220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26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17294</xdr:rowOff>
    </xdr:from>
    <xdr:to>
      <xdr:col>102</xdr:col>
      <xdr:colOff>165100</xdr:colOff>
      <xdr:row>73</xdr:row>
      <xdr:rowOff>118894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135421</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30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119282</xdr:rowOff>
    </xdr:from>
    <xdr:to>
      <xdr:col>98</xdr:col>
      <xdr:colOff>38100</xdr:colOff>
      <xdr:row>71</xdr:row>
      <xdr:rowOff>49432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1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65959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189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４６６，７１７円となり、昨年度と比較すると１５７，０９９円の増となった。主な構成項目である人件費は、住民一人当たり２５７，７５８円となっており、類似団体平均値の約１．８倍の数値である。阿賀町集中改革プランにより職員数は平成１７年度の合併当初から減少したが、合併以前の採用数が類似団体平均と比較して多いことから、人口に対する人件費の割合が高くなっている。その他にも維持補修費及び公債費、繰出金において類似団体平均を大幅に超える数値となっている。これは、一人当たりの財政支出が人口密度、高齢化率等との相関が高いため、当町においては広大な面積等地理的条件や厳しい気候条件に加えて、急激な人口減少により人口１人当たりの決算額の増加要因となっている。 今後は道路や上下水道など広域的なインフラの長寿命化による維持補修費の抑制や遊休施設の有効活用等による普通建設事業費の更なる削減により、数値の健全化に努める。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9,416
9,369
952.89
14,349,403
13,810,605
409,875
7,667,401
12,725,923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130556</xdr:rowOff>
    </xdr:from>
    <xdr:to>
      <xdr:col>24</xdr:col>
      <xdr:colOff>63500</xdr:colOff>
      <xdr:row>37</xdr:row>
      <xdr:rowOff>101600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2756"/>
          <a:ext cx="838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101600</xdr:rowOff>
    </xdr:from>
    <xdr:to>
      <xdr:col>19</xdr:col>
      <xdr:colOff>177800</xdr:colOff>
      <xdr:row>38</xdr:row>
      <xdr:rowOff>10541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45250"/>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10541</xdr:rowOff>
    </xdr:from>
    <xdr:to>
      <xdr:col>15</xdr:col>
      <xdr:colOff>50800</xdr:colOff>
      <xdr:row>38</xdr:row>
      <xdr:rowOff>10795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2564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6223</xdr:rowOff>
    </xdr:from>
    <xdr:to>
      <xdr:col>10</xdr:col>
      <xdr:colOff>114300</xdr:colOff>
      <xdr:row>38</xdr:row>
      <xdr:rowOff>10795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13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55880</xdr:rowOff>
    </xdr:from>
    <xdr:to>
      <xdr:col>6</xdr:col>
      <xdr:colOff>38100</xdr:colOff>
      <xdr:row>38</xdr:row>
      <xdr:rowOff>157480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148607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79756</xdr:rowOff>
    </xdr:from>
    <xdr:to>
      <xdr:col>24</xdr:col>
      <xdr:colOff>114300</xdr:colOff>
      <xdr:row>37</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50800</xdr:rowOff>
    </xdr:from>
    <xdr:to>
      <xdr:col>20</xdr:col>
      <xdr:colOff>38100</xdr:colOff>
      <xdr:row>37</xdr:row>
      <xdr:rowOff>152400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143527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131191</xdr:rowOff>
    </xdr:from>
    <xdr:to>
      <xdr:col>15</xdr:col>
      <xdr:colOff>101600</xdr:colOff>
      <xdr:row>38</xdr:row>
      <xdr:rowOff>61340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52468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6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131445</xdr:rowOff>
    </xdr:from>
    <xdr:to>
      <xdr:col>10</xdr:col>
      <xdr:colOff>165100</xdr:colOff>
      <xdr:row>38</xdr:row>
      <xdr:rowOff>61595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52722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126873</xdr:rowOff>
    </xdr:from>
    <xdr:to>
      <xdr:col>6</xdr:col>
      <xdr:colOff>38100</xdr:colOff>
      <xdr:row>38</xdr:row>
      <xdr:rowOff>57023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73550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15165</xdr:rowOff>
    </xdr:from>
    <xdr:to>
      <xdr:col>24</xdr:col>
      <xdr:colOff>63500</xdr:colOff>
      <xdr:row>58</xdr:row>
      <xdr:rowOff>24254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59265"/>
          <a:ext cx="8382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15165</xdr:rowOff>
    </xdr:from>
    <xdr:to>
      <xdr:col>19</xdr:col>
      <xdr:colOff>177800</xdr:colOff>
      <xdr:row>58</xdr:row>
      <xdr:rowOff>28664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59265"/>
          <a:ext cx="8890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16217</xdr:rowOff>
    </xdr:from>
    <xdr:to>
      <xdr:col>15</xdr:col>
      <xdr:colOff>50800</xdr:colOff>
      <xdr:row>58</xdr:row>
      <xdr:rowOff>28664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60317"/>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16217</xdr:rowOff>
    </xdr:from>
    <xdr:to>
      <xdr:col>10</xdr:col>
      <xdr:colOff>114300</xdr:colOff>
      <xdr:row>58</xdr:row>
      <xdr:rowOff>45962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60317"/>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38132</xdr:rowOff>
    </xdr:from>
    <xdr:to>
      <xdr:col>6</xdr:col>
      <xdr:colOff>38100</xdr:colOff>
      <xdr:row>58</xdr:row>
      <xdr:rowOff>139732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130859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144904</xdr:rowOff>
    </xdr:from>
    <xdr:to>
      <xdr:col>24</xdr:col>
      <xdr:colOff>114300</xdr:colOff>
      <xdr:row>58</xdr:row>
      <xdr:rowOff>75054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1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104281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135815</xdr:rowOff>
    </xdr:from>
    <xdr:to>
      <xdr:col>20</xdr:col>
      <xdr:colOff>38100</xdr:colOff>
      <xdr:row>58</xdr:row>
      <xdr:rowOff>65965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82492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8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149314</xdr:rowOff>
    </xdr:from>
    <xdr:to>
      <xdr:col>15</xdr:col>
      <xdr:colOff>101600</xdr:colOff>
      <xdr:row>58</xdr:row>
      <xdr:rowOff>79464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95991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136867</xdr:rowOff>
    </xdr:from>
    <xdr:to>
      <xdr:col>10</xdr:col>
      <xdr:colOff>165100</xdr:colOff>
      <xdr:row>58</xdr:row>
      <xdr:rowOff>67017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83544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8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166612</xdr:rowOff>
    </xdr:from>
    <xdr:to>
      <xdr:col>6</xdr:col>
      <xdr:colOff>38100</xdr:colOff>
      <xdr:row>58</xdr:row>
      <xdr:rowOff>96762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113289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1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117920</xdr:rowOff>
    </xdr:from>
    <xdr:to>
      <xdr:col>24</xdr:col>
      <xdr:colOff>63500</xdr:colOff>
      <xdr:row>74</xdr:row>
      <xdr:rowOff>57564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633770"/>
          <a:ext cx="838200" cy="1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31241</xdr:rowOff>
    </xdr:from>
    <xdr:to>
      <xdr:col>19</xdr:col>
      <xdr:colOff>177800</xdr:colOff>
      <xdr:row>74</xdr:row>
      <xdr:rowOff>57564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718541"/>
          <a:ext cx="889000" cy="2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31241</xdr:rowOff>
    </xdr:from>
    <xdr:to>
      <xdr:col>15</xdr:col>
      <xdr:colOff>50800</xdr:colOff>
      <xdr:row>74</xdr:row>
      <xdr:rowOff>168744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718541"/>
          <a:ext cx="889000" cy="1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168744</xdr:rowOff>
    </xdr:from>
    <xdr:to>
      <xdr:col>10</xdr:col>
      <xdr:colOff>114300</xdr:colOff>
      <xdr:row>75</xdr:row>
      <xdr:rowOff>67051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856044"/>
          <a:ext cx="889000" cy="6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29029</xdr:rowOff>
    </xdr:from>
    <xdr:to>
      <xdr:col>6</xdr:col>
      <xdr:colOff>38100</xdr:colOff>
      <xdr:row>76</xdr:row>
      <xdr:rowOff>130629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121756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67120</xdr:rowOff>
    </xdr:from>
    <xdr:to>
      <xdr:col>24</xdr:col>
      <xdr:colOff>114300</xdr:colOff>
      <xdr:row>73</xdr:row>
      <xdr:rowOff>168720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89997</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3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6764</xdr:rowOff>
    </xdr:from>
    <xdr:to>
      <xdr:col>20</xdr:col>
      <xdr:colOff>38100</xdr:colOff>
      <xdr:row>74</xdr:row>
      <xdr:rowOff>108364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124891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46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151891</xdr:rowOff>
    </xdr:from>
    <xdr:to>
      <xdr:col>15</xdr:col>
      <xdr:colOff>101600</xdr:colOff>
      <xdr:row>74</xdr:row>
      <xdr:rowOff>82041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98568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44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117944</xdr:rowOff>
    </xdr:from>
    <xdr:to>
      <xdr:col>10</xdr:col>
      <xdr:colOff>165100</xdr:colOff>
      <xdr:row>75</xdr:row>
      <xdr:rowOff>48094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64621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5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16251</xdr:rowOff>
    </xdr:from>
    <xdr:to>
      <xdr:col>6</xdr:col>
      <xdr:colOff>38100</xdr:colOff>
      <xdr:row>75</xdr:row>
      <xdr:rowOff>117851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134378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5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83449</xdr:rowOff>
    </xdr:from>
    <xdr:to>
      <xdr:col>24</xdr:col>
      <xdr:colOff>63500</xdr:colOff>
      <xdr:row>92</xdr:row>
      <xdr:rowOff>121549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513949"/>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89629</xdr:rowOff>
    </xdr:from>
    <xdr:to>
      <xdr:col>19</xdr:col>
      <xdr:colOff>177800</xdr:colOff>
      <xdr:row>92</xdr:row>
      <xdr:rowOff>121549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5863029"/>
          <a:ext cx="889000" cy="3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89629</xdr:rowOff>
    </xdr:from>
    <xdr:to>
      <xdr:col>15</xdr:col>
      <xdr:colOff>50800</xdr:colOff>
      <xdr:row>93</xdr:row>
      <xdr:rowOff>39131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863029"/>
          <a:ext cx="8890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39131</xdr:rowOff>
    </xdr:from>
    <xdr:to>
      <xdr:col>10</xdr:col>
      <xdr:colOff>114300</xdr:colOff>
      <xdr:row>93</xdr:row>
      <xdr:rowOff>139677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983981"/>
          <a:ext cx="8890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133454</xdr:rowOff>
    </xdr:from>
    <xdr:to>
      <xdr:col>6</xdr:col>
      <xdr:colOff>38100</xdr:colOff>
      <xdr:row>97</xdr:row>
      <xdr:rowOff>63604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54731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32649</xdr:rowOff>
    </xdr:from>
    <xdr:to>
      <xdr:col>24</xdr:col>
      <xdr:colOff>114300</xdr:colOff>
      <xdr:row>90</xdr:row>
      <xdr:rowOff>134249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4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119026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70749</xdr:rowOff>
    </xdr:from>
    <xdr:to>
      <xdr:col>20</xdr:col>
      <xdr:colOff>38100</xdr:colOff>
      <xdr:row>93</xdr:row>
      <xdr:rowOff>899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8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17426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61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38829</xdr:rowOff>
    </xdr:from>
    <xdr:to>
      <xdr:col>15</xdr:col>
      <xdr:colOff>101600</xdr:colOff>
      <xdr:row>92</xdr:row>
      <xdr:rowOff>140429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8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156956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58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159781</xdr:rowOff>
    </xdr:from>
    <xdr:to>
      <xdr:col>10</xdr:col>
      <xdr:colOff>165100</xdr:colOff>
      <xdr:row>93</xdr:row>
      <xdr:rowOff>89931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9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106458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70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88877</xdr:rowOff>
    </xdr:from>
    <xdr:to>
      <xdr:col>6</xdr:col>
      <xdr:colOff>38100</xdr:colOff>
      <xdr:row>94</xdr:row>
      <xdr:rowOff>19027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0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35554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80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54661</xdr:rowOff>
    </xdr:from>
    <xdr:to>
      <xdr:col>55</xdr:col>
      <xdr:colOff>0</xdr:colOff>
      <xdr:row>30</xdr:row>
      <xdr:rowOff>108610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5198161"/>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108610</xdr:rowOff>
    </xdr:from>
    <xdr:to>
      <xdr:col>50</xdr:col>
      <xdr:colOff>114300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525211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151587</xdr:rowOff>
    </xdr:from>
    <xdr:to>
      <xdr:col>45</xdr:col>
      <xdr:colOff>177800</xdr:colOff>
      <xdr:row>31</xdr:row>
      <xdr:rowOff>15799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5295087"/>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15799</xdr:rowOff>
    </xdr:from>
    <xdr:to>
      <xdr:col>41</xdr:col>
      <xdr:colOff>50800</xdr:colOff>
      <xdr:row>31</xdr:row>
      <xdr:rowOff>59690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533074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3861</xdr:rowOff>
    </xdr:from>
    <xdr:to>
      <xdr:col>55</xdr:col>
      <xdr:colOff>50800</xdr:colOff>
      <xdr:row>30</xdr:row>
      <xdr:rowOff>105461</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51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128338</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1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57810</xdr:rowOff>
    </xdr:from>
    <xdr:to>
      <xdr:col>50</xdr:col>
      <xdr:colOff>165100</xdr:colOff>
      <xdr:row>30</xdr:row>
      <xdr:rowOff>159410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5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4487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49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100787</xdr:rowOff>
    </xdr:from>
    <xdr:to>
      <xdr:col>46</xdr:col>
      <xdr:colOff>38100</xdr:colOff>
      <xdr:row>31</xdr:row>
      <xdr:rowOff>30937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2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47464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01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136449</xdr:rowOff>
    </xdr:from>
    <xdr:to>
      <xdr:col>41</xdr:col>
      <xdr:colOff>101600</xdr:colOff>
      <xdr:row>31</xdr:row>
      <xdr:rowOff>66599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2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83126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05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8890</xdr:rowOff>
    </xdr:from>
    <xdr:to>
      <xdr:col>36</xdr:col>
      <xdr:colOff>165100</xdr:colOff>
      <xdr:row>31</xdr:row>
      <xdr:rowOff>110490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127017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0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73467</xdr:rowOff>
    </xdr:from>
    <xdr:to>
      <xdr:col>55</xdr:col>
      <xdr:colOff>0</xdr:colOff>
      <xdr:row>56</xdr:row>
      <xdr:rowOff>100724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74667"/>
          <a:ext cx="8382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100724</xdr:rowOff>
    </xdr:from>
    <xdr:to>
      <xdr:col>50</xdr:col>
      <xdr:colOff>114300</xdr:colOff>
      <xdr:row>56</xdr:row>
      <xdr:rowOff>123416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01924"/>
          <a:ext cx="889000" cy="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106568</xdr:rowOff>
    </xdr:from>
    <xdr:to>
      <xdr:col>45</xdr:col>
      <xdr:colOff>177800</xdr:colOff>
      <xdr:row>56</xdr:row>
      <xdr:rowOff>123416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07768"/>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102987</xdr:rowOff>
    </xdr:from>
    <xdr:to>
      <xdr:col>41</xdr:col>
      <xdr:colOff>50800</xdr:colOff>
      <xdr:row>56</xdr:row>
      <xdr:rowOff>106568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0418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139534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22667</xdr:rowOff>
    </xdr:from>
    <xdr:to>
      <xdr:col>55</xdr:col>
      <xdr:colOff>50800</xdr:colOff>
      <xdr:row>56</xdr:row>
      <xdr:rowOff>124267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45544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49924</xdr:rowOff>
    </xdr:from>
    <xdr:to>
      <xdr:col>50</xdr:col>
      <xdr:colOff>165100</xdr:colOff>
      <xdr:row>56</xdr:row>
      <xdr:rowOff>151524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168051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2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72616</xdr:rowOff>
    </xdr:from>
    <xdr:to>
      <xdr:col>46</xdr:col>
      <xdr:colOff>38100</xdr:colOff>
      <xdr:row>57</xdr:row>
      <xdr:rowOff>2766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165343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55768</xdr:rowOff>
    </xdr:from>
    <xdr:to>
      <xdr:col>41</xdr:col>
      <xdr:colOff>101600</xdr:colOff>
      <xdr:row>56</xdr:row>
      <xdr:rowOff>157368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2445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52187</xdr:rowOff>
    </xdr:from>
    <xdr:to>
      <xdr:col>36</xdr:col>
      <xdr:colOff>165100</xdr:colOff>
      <xdr:row>56</xdr:row>
      <xdr:rowOff>153787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170314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1095</xdr:rowOff>
    </xdr:from>
    <xdr:to>
      <xdr:col>55</xdr:col>
      <xdr:colOff>0</xdr:colOff>
      <xdr:row>75</xdr:row>
      <xdr:rowOff>144254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516945"/>
          <a:ext cx="838200" cy="48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114179</xdr:rowOff>
    </xdr:from>
    <xdr:to>
      <xdr:col>50</xdr:col>
      <xdr:colOff>114300</xdr:colOff>
      <xdr:row>75</xdr:row>
      <xdr:rowOff>144254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972929"/>
          <a:ext cx="889000" cy="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45133</xdr:rowOff>
    </xdr:from>
    <xdr:to>
      <xdr:col>45</xdr:col>
      <xdr:colOff>177800</xdr:colOff>
      <xdr:row>75</xdr:row>
      <xdr:rowOff>114179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903883"/>
          <a:ext cx="889000" cy="6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45133</xdr:rowOff>
    </xdr:from>
    <xdr:to>
      <xdr:col>41</xdr:col>
      <xdr:colOff>50800</xdr:colOff>
      <xdr:row>76</xdr:row>
      <xdr:rowOff>92087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903883"/>
          <a:ext cx="889000" cy="2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81476</xdr:rowOff>
    </xdr:from>
    <xdr:to>
      <xdr:col>36</xdr:col>
      <xdr:colOff>165100</xdr:colOff>
      <xdr:row>78</xdr:row>
      <xdr:rowOff>11626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121745</xdr:rowOff>
    </xdr:from>
    <xdr:to>
      <xdr:col>55</xdr:col>
      <xdr:colOff>50800</xdr:colOff>
      <xdr:row>73</xdr:row>
      <xdr:rowOff>51895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4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144622</xdr:rowOff>
    </xdr:from>
    <xdr:ext cx="599010"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31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93454</xdr:rowOff>
    </xdr:from>
    <xdr:to>
      <xdr:col>50</xdr:col>
      <xdr:colOff>165100</xdr:colOff>
      <xdr:row>76</xdr:row>
      <xdr:rowOff>23605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522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40131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2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63379</xdr:rowOff>
    </xdr:from>
    <xdr:to>
      <xdr:col>46</xdr:col>
      <xdr:colOff>38100</xdr:colOff>
      <xdr:row>75</xdr:row>
      <xdr:rowOff>164979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9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10056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6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165783</xdr:rowOff>
    </xdr:from>
    <xdr:to>
      <xdr:col>41</xdr:col>
      <xdr:colOff>101600</xdr:colOff>
      <xdr:row>75</xdr:row>
      <xdr:rowOff>95933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85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112460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2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41287</xdr:rowOff>
    </xdr:from>
    <xdr:to>
      <xdr:col>36</xdr:col>
      <xdr:colOff>165100</xdr:colOff>
      <xdr:row>76</xdr:row>
      <xdr:rowOff>142887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07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159414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84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141117</xdr:rowOff>
    </xdr:from>
    <xdr:to>
      <xdr:col>55</xdr:col>
      <xdr:colOff>0</xdr:colOff>
      <xdr:row>97</xdr:row>
      <xdr:rowOff>14957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600317"/>
          <a:ext cx="838200" cy="4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152681</xdr:rowOff>
    </xdr:from>
    <xdr:to>
      <xdr:col>50</xdr:col>
      <xdr:colOff>114300</xdr:colOff>
      <xdr:row>97</xdr:row>
      <xdr:rowOff>14957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611881"/>
          <a:ext cx="889000" cy="3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152681</xdr:rowOff>
    </xdr:from>
    <xdr:to>
      <xdr:col>45</xdr:col>
      <xdr:colOff>177800</xdr:colOff>
      <xdr:row>96</xdr:row>
      <xdr:rowOff>152930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611881"/>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152930</xdr:rowOff>
    </xdr:from>
    <xdr:to>
      <xdr:col>41</xdr:col>
      <xdr:colOff>50800</xdr:colOff>
      <xdr:row>97</xdr:row>
      <xdr:rowOff>145872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612130"/>
          <a:ext cx="889000" cy="16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24923</xdr:rowOff>
    </xdr:from>
    <xdr:to>
      <xdr:col>36</xdr:col>
      <xdr:colOff>165100</xdr:colOff>
      <xdr:row>98</xdr:row>
      <xdr:rowOff>126523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90317</xdr:rowOff>
    </xdr:from>
    <xdr:to>
      <xdr:col>55</xdr:col>
      <xdr:colOff>50800</xdr:colOff>
      <xdr:row>97</xdr:row>
      <xdr:rowOff>20467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113194</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0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135607</xdr:rowOff>
    </xdr:from>
    <xdr:to>
      <xdr:col>50</xdr:col>
      <xdr:colOff>165100</xdr:colOff>
      <xdr:row>97</xdr:row>
      <xdr:rowOff>65757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5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82284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37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101881</xdr:rowOff>
    </xdr:from>
    <xdr:to>
      <xdr:col>46</xdr:col>
      <xdr:colOff>38100</xdr:colOff>
      <xdr:row>97</xdr:row>
      <xdr:rowOff>32031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48558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33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102130</xdr:rowOff>
    </xdr:from>
    <xdr:to>
      <xdr:col>41</xdr:col>
      <xdr:colOff>101600</xdr:colOff>
      <xdr:row>97</xdr:row>
      <xdr:rowOff>32280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48807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33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95072</xdr:rowOff>
    </xdr:from>
    <xdr:to>
      <xdr:col>36</xdr:col>
      <xdr:colOff>165100</xdr:colOff>
      <xdr:row>98</xdr:row>
      <xdr:rowOff>25222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41749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0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108904</xdr:rowOff>
    </xdr:from>
    <xdr:to>
      <xdr:col>85</xdr:col>
      <xdr:colOff>127000</xdr:colOff>
      <xdr:row>36</xdr:row>
      <xdr:rowOff>30135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109654"/>
          <a:ext cx="838200" cy="9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30135</xdr:rowOff>
    </xdr:from>
    <xdr:to>
      <xdr:col>81</xdr:col>
      <xdr:colOff>50800</xdr:colOff>
      <xdr:row>36</xdr:row>
      <xdr:rowOff>101687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202335"/>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101687</xdr:rowOff>
    </xdr:from>
    <xdr:to>
      <xdr:col>76</xdr:col>
      <xdr:colOff>114300</xdr:colOff>
      <xdr:row>36</xdr:row>
      <xdr:rowOff>159523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273887"/>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79497</xdr:rowOff>
    </xdr:from>
    <xdr:to>
      <xdr:col>71</xdr:col>
      <xdr:colOff>177800</xdr:colOff>
      <xdr:row>36</xdr:row>
      <xdr:rowOff>159523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5222997"/>
          <a:ext cx="889000" cy="110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58104</xdr:rowOff>
    </xdr:from>
    <xdr:to>
      <xdr:col>85</xdr:col>
      <xdr:colOff>177800</xdr:colOff>
      <xdr:row>35</xdr:row>
      <xdr:rowOff>159704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05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80981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9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150785</xdr:rowOff>
    </xdr:from>
    <xdr:to>
      <xdr:col>81</xdr:col>
      <xdr:colOff>101600</xdr:colOff>
      <xdr:row>36</xdr:row>
      <xdr:rowOff>80935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1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97462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9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50887</xdr:rowOff>
    </xdr:from>
    <xdr:to>
      <xdr:col>76</xdr:col>
      <xdr:colOff>165100</xdr:colOff>
      <xdr:row>36</xdr:row>
      <xdr:rowOff>152487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2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169014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108723</xdr:rowOff>
    </xdr:from>
    <xdr:to>
      <xdr:col>72</xdr:col>
      <xdr:colOff>38100</xdr:colOff>
      <xdr:row>37</xdr:row>
      <xdr:rowOff>38873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2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55400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28697</xdr:rowOff>
    </xdr:from>
    <xdr:to>
      <xdr:col>67</xdr:col>
      <xdr:colOff>101600</xdr:colOff>
      <xdr:row>30</xdr:row>
      <xdr:rowOff>130297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51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146824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14795" y="494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165058</xdr:rowOff>
    </xdr:from>
    <xdr:to>
      <xdr:col>85</xdr:col>
      <xdr:colOff>127000</xdr:colOff>
      <xdr:row>57</xdr:row>
      <xdr:rowOff>165754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37708"/>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165754</xdr:rowOff>
    </xdr:from>
    <xdr:to>
      <xdr:col>81</xdr:col>
      <xdr:colOff>50800</xdr:colOff>
      <xdr:row>58</xdr:row>
      <xdr:rowOff>38600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38404"/>
          <a:ext cx="889000" cy="4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24097</xdr:rowOff>
    </xdr:from>
    <xdr:to>
      <xdr:col>76</xdr:col>
      <xdr:colOff>114300</xdr:colOff>
      <xdr:row>58</xdr:row>
      <xdr:rowOff>38600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68197"/>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24097</xdr:rowOff>
    </xdr:from>
    <xdr:to>
      <xdr:col>71</xdr:col>
      <xdr:colOff>177800</xdr:colOff>
      <xdr:row>58</xdr:row>
      <xdr:rowOff>83161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8197"/>
          <a:ext cx="889000" cy="5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135880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7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114258</xdr:rowOff>
    </xdr:from>
    <xdr:to>
      <xdr:col>85</xdr:col>
      <xdr:colOff>177800</xdr:colOff>
      <xdr:row>58</xdr:row>
      <xdr:rowOff>44408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49153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114954</xdr:rowOff>
    </xdr:from>
    <xdr:to>
      <xdr:col>81</xdr:col>
      <xdr:colOff>101600</xdr:colOff>
      <xdr:row>58</xdr:row>
      <xdr:rowOff>45104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36231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159250</xdr:rowOff>
    </xdr:from>
    <xdr:to>
      <xdr:col>76</xdr:col>
      <xdr:colOff>165100</xdr:colOff>
      <xdr:row>58</xdr:row>
      <xdr:rowOff>89400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80527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144747</xdr:rowOff>
    </xdr:from>
    <xdr:to>
      <xdr:col>72</xdr:col>
      <xdr:colOff>38100</xdr:colOff>
      <xdr:row>58</xdr:row>
      <xdr:rowOff>74897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66024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32361</xdr:rowOff>
    </xdr:from>
    <xdr:to>
      <xdr:col>67</xdr:col>
      <xdr:colOff>101600</xdr:colOff>
      <xdr:row>58</xdr:row>
      <xdr:rowOff>133961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125088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109014</xdr:rowOff>
    </xdr:from>
    <xdr:to>
      <xdr:col>85</xdr:col>
      <xdr:colOff>127000</xdr:colOff>
      <xdr:row>78</xdr:row>
      <xdr:rowOff>58427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10664"/>
          <a:ext cx="838200" cy="1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37991</xdr:rowOff>
    </xdr:from>
    <xdr:to>
      <xdr:col>81</xdr:col>
      <xdr:colOff>50800</xdr:colOff>
      <xdr:row>78</xdr:row>
      <xdr:rowOff>58427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11091"/>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37991</xdr:rowOff>
    </xdr:from>
    <xdr:to>
      <xdr:col>76</xdr:col>
      <xdr:colOff>114300</xdr:colOff>
      <xdr:row>78</xdr:row>
      <xdr:rowOff>79039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11091"/>
          <a:ext cx="889000" cy="4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79039</xdr:rowOff>
    </xdr:from>
    <xdr:to>
      <xdr:col>71</xdr:col>
      <xdr:colOff>177800</xdr:colOff>
      <xdr:row>78</xdr:row>
      <xdr:rowOff>111280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52139"/>
          <a:ext cx="889000" cy="3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58214</xdr:rowOff>
    </xdr:from>
    <xdr:to>
      <xdr:col>85</xdr:col>
      <xdr:colOff>177800</xdr:colOff>
      <xdr:row>77</xdr:row>
      <xdr:rowOff>159814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81091</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7627</xdr:rowOff>
    </xdr:from>
    <xdr:to>
      <xdr:col>81</xdr:col>
      <xdr:colOff>101600</xdr:colOff>
      <xdr:row>78</xdr:row>
      <xdr:rowOff>109227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125754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5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158641</xdr:rowOff>
    </xdr:from>
    <xdr:to>
      <xdr:col>76</xdr:col>
      <xdr:colOff>165100</xdr:colOff>
      <xdr:row>78</xdr:row>
      <xdr:rowOff>88791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6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105318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28239</xdr:rowOff>
    </xdr:from>
    <xdr:to>
      <xdr:col>72</xdr:col>
      <xdr:colOff>38100</xdr:colOff>
      <xdr:row>78</xdr:row>
      <xdr:rowOff>129839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146366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60480</xdr:rowOff>
    </xdr:from>
    <xdr:to>
      <xdr:col>67</xdr:col>
      <xdr:colOff>101600</xdr:colOff>
      <xdr:row>78</xdr:row>
      <xdr:rowOff>162080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153207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2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106311</xdr:rowOff>
    </xdr:from>
    <xdr:to>
      <xdr:col>85</xdr:col>
      <xdr:colOff>127000</xdr:colOff>
      <xdr:row>93</xdr:row>
      <xdr:rowOff>136184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051161"/>
          <a:ext cx="838200" cy="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106311</xdr:rowOff>
    </xdr:from>
    <xdr:to>
      <xdr:col>81</xdr:col>
      <xdr:colOff>50800</xdr:colOff>
      <xdr:row>93</xdr:row>
      <xdr:rowOff>137469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051161"/>
          <a:ext cx="8890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120873</xdr:rowOff>
    </xdr:from>
    <xdr:to>
      <xdr:col>76</xdr:col>
      <xdr:colOff>114300</xdr:colOff>
      <xdr:row>93</xdr:row>
      <xdr:rowOff>137469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065723"/>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120873</xdr:rowOff>
    </xdr:from>
    <xdr:to>
      <xdr:col>71</xdr:col>
      <xdr:colOff>177800</xdr:colOff>
      <xdr:row>93</xdr:row>
      <xdr:rowOff>123592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065723"/>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85384</xdr:rowOff>
    </xdr:from>
    <xdr:to>
      <xdr:col>85</xdr:col>
      <xdr:colOff>177800</xdr:colOff>
      <xdr:row>94</xdr:row>
      <xdr:rowOff>15534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0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108261</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88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55511</xdr:rowOff>
    </xdr:from>
    <xdr:to>
      <xdr:col>81</xdr:col>
      <xdr:colOff>101600</xdr:colOff>
      <xdr:row>93</xdr:row>
      <xdr:rowOff>157111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0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2188</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577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86669</xdr:rowOff>
    </xdr:from>
    <xdr:to>
      <xdr:col>76</xdr:col>
      <xdr:colOff>165100</xdr:colOff>
      <xdr:row>94</xdr:row>
      <xdr:rowOff>16819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0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33346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580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70073</xdr:rowOff>
    </xdr:from>
    <xdr:to>
      <xdr:col>72</xdr:col>
      <xdr:colOff>38100</xdr:colOff>
      <xdr:row>94</xdr:row>
      <xdr:rowOff>223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16750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579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72792</xdr:rowOff>
    </xdr:from>
    <xdr:to>
      <xdr:col>67</xdr:col>
      <xdr:colOff>101600</xdr:colOff>
      <xdr:row>94</xdr:row>
      <xdr:rowOff>2942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0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19469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579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111739</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455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及び消防費に係る住民一人あたりのコストが全ての平均値（全国、県、類似団体平均）を上回っている要因は、ごみ・し尿処理及び消防業務を町単独で行っているためである。ごみ処理業務については、近隣市町との広域運営が軌道に乗るまでは建設負担金等の経費がかかり、すぐには削減されないと思われる。その他、公債費において類似団体平均を大幅に超える数値となっている。今後長いスパンで見れば減少はしていくが、広大な面積に集落が点在する当町では除排雪経費やインフラ整備・管理費等により引き続き多額の経費がかかると推測される。全ての項目について、一人当たりの財政支出が人口密度や高齢化率等との相関が高いため、当町においては地理的条件や厳しい気候条件に加えて、急激な人口減少が要因となり人口１人当たりの決算額の増加を招いている。 今後も町債の新規発行の制限等による公債費の抑制、遊休施設の有効活用等による普通建設事業費の削減により、数値の健全化に努める。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一昨年に続き特定目的基金である町有施設建設準備基金への積立を行ったため、実質収支は２年連続悪化した。実質単年度収支についても、財政調整基金を積み増しし前年比</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ポイント回復したものの、</a:t>
          </a:r>
          <a:r>
            <a:rPr kumimoji="1" lang="en-US" altLang="ja-JP" sz="1400">
              <a:latin typeface="ＭＳ ゴシック" pitchFamily="49" charset="-128"/>
              <a:ea typeface="ＭＳ ゴシック" pitchFamily="49" charset="-128"/>
            </a:rPr>
            <a:t>0.58</a:t>
          </a:r>
          <a:r>
            <a:rPr kumimoji="1" lang="ja-JP" altLang="en-US" sz="1400">
              <a:latin typeface="ＭＳ ゴシック" pitchFamily="49" charset="-128"/>
              <a:ea typeface="ＭＳ ゴシック" pitchFamily="49" charset="-128"/>
            </a:rPr>
            <a:t>のマイナスとなった。当町は自主財源に乏しく依存財源である普通交付税の増減に大きく左右されることから、税の徴収率向上など自主財源の確保を図るとともに、歳出の徹底した見直しに努める。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に対する一般会計からの基準外繰出金は増加しており、大きな財政負担となっている。老朽化する施設の改良、改修について、国庫補助事業である長寿命化対策事業により計画的に進め、維持経費の削減と平準化を図るとともに、上下水道事業における基本料金の統一による収入の確保により繰出金の抑制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債の償還ピークが終了したこと等により減少傾向にあるが、広域ごみ処理施設等大型建設事業の償還が始まるため今後当面は横ばいとなる見込み。公営企業債の元利償還金に対する繰入金もピークは過ぎている。長寿命化対策にかかる借入はあるものの、今後漸減していく見込み。</a:t>
          </a:r>
        </a:p>
        <a:p>
          <a:r>
            <a:rPr kumimoji="1" lang="ja-JP" altLang="en-US" sz="1400">
              <a:latin typeface="ＭＳ ゴシック" pitchFamily="49" charset="-128"/>
              <a:ea typeface="ＭＳ ゴシック" pitchFamily="49" charset="-128"/>
            </a:rPr>
            <a:t>　今後も町債の新規発行の抑制、特に普通交付税措置のない地方債は発行しないこと等、徹底した地方債管理を図る。また上下水道事業における基本料金の統一による収入確保及び歳出削減等により、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広域ごみ処理施設建設のための借入れにより一般会計等に係る地方債の現在高は対前年度比で増額したものの、公営企業債等繰入見込額が減額していること、充当可能基金が増額していることから、分子は減少した。</a:t>
          </a:r>
        </a:p>
        <a:p>
          <a:r>
            <a:rPr kumimoji="1" lang="ja-JP" altLang="en-US" sz="1400">
              <a:latin typeface="ＭＳ ゴシック" pitchFamily="49" charset="-128"/>
              <a:ea typeface="ＭＳ ゴシック" pitchFamily="49" charset="-128"/>
            </a:rPr>
            <a:t>　人口減少による普通交付税の縮減も数値に大きく影響するため、計画的な繰上償還や新規起債発行の抑制とともに、充当可能基金の積み増しを図るなど、今後も将来負担が軽減されるよう努める。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・合併後、財政調整基金への積み立てを行ってきたことにより平成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年度以降は適正水準以上の残高を確保している。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年度末においても前年度より約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合併振興基金、過疎地域自立促進基金の計画的な充当や財政調整基金及び減債基金、町有施設建設準備基金への積立等、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基金の適正管理を行い、今後の財源不足への備えや基金の使途の明確化を図る。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過疎地域持続的発展事業基金：町民が将来にわたり安全に安心して暮らすことのできる地域社会の実現を図るために必要な事業の経費に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充てることを目的とする。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町有施設建設準備基金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：総合会館及びその他町有施設建設の資金に充てることを目的とする。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：地域における住民の連帯の強化及び均衡ある地域振興に資するために必要な経費に充てることを目的と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              ：間伐や人材育成・担い手の確保、木材利用の促進や普及啓発等の森林整備に要する経費に充てることを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：小・中学校の施設整備に要する経費に充てることを目的とする。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過疎地域持続的発展事業基金：地域活性化及び集落支援等ソフト事業充当のため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億円を取り崩したが、過疎対象事業借入及び運用益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億円を積み増しできたため、前年度末比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：公共施設の維持修繕費や児童福祉費等に要する経費のため、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その他特定目的基金全体：基金条例に基づき該当事業への適正な充当を行う。また公共施設等総合管理計画に基づき実施する公共施設等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の長寿命化対策など多額の負担が見込まれる財政支出に備えるため、計画的な基金の積み増しに努める。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普通交付税の合併算定替終了や人口減少に伴う税収の減により歳入減は加速すると思われる。一方歳出は老朽化したインフラ施設管理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等縮小困難な経費が多いため、財源不足が見込まれる。適正水準とされている標準財政規模の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億円程度）の基金残高を下回ら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ないよう適正な基金管理に努める。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百万円（利息含む）積立を行った。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近隣市町との広域ごみ処理施設を建設中。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建設費負担金の財源として地方債を充当しているため、償還の財源として計画的な執行に努める。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14349403</v>
      </c>
      <c r="BO4" s="371"/>
      <c r="BP4" s="371"/>
      <c r="BQ4" s="371"/>
      <c r="BR4" s="371"/>
      <c r="BS4" s="371"/>
      <c r="BT4" s="371"/>
      <c r="BU4" s="372"/>
      <c r="BV4" s="370">
        <v>13503403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7.3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13810605</v>
      </c>
      <c r="BO5" s="408"/>
      <c r="BP5" s="408"/>
      <c r="BQ5" s="408"/>
      <c r="BR5" s="408"/>
      <c r="BS5" s="408"/>
      <c r="BT5" s="408"/>
      <c r="BU5" s="409"/>
      <c r="BV5" s="407">
        <v>12806759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92.2</v>
      </c>
      <c r="CU5" s="405"/>
      <c r="CV5" s="405"/>
      <c r="CW5" s="405"/>
      <c r="CX5" s="405"/>
      <c r="CY5" s="405"/>
      <c r="CZ5" s="405"/>
      <c r="DA5" s="406"/>
      <c r="DB5" s="404">
        <v>92.7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538798</v>
      </c>
      <c r="BO6" s="408"/>
      <c r="BP6" s="408"/>
      <c r="BQ6" s="408"/>
      <c r="BR6" s="408"/>
      <c r="BS6" s="408"/>
      <c r="BT6" s="408"/>
      <c r="BU6" s="409"/>
      <c r="BV6" s="407">
        <v>696644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92.6</v>
      </c>
      <c r="CU6" s="445"/>
      <c r="CV6" s="445"/>
      <c r="CW6" s="445"/>
      <c r="CX6" s="445"/>
      <c r="CY6" s="445"/>
      <c r="CZ6" s="445"/>
      <c r="DA6" s="446"/>
      <c r="DB6" s="444">
        <v>93.5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128923</v>
      </c>
      <c r="BO7" s="408"/>
      <c r="BP7" s="408"/>
      <c r="BQ7" s="408"/>
      <c r="BR7" s="408"/>
      <c r="BS7" s="408"/>
      <c r="BT7" s="408"/>
      <c r="BU7" s="409"/>
      <c r="BV7" s="407">
        <v>131844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7667401</v>
      </c>
      <c r="CU7" s="408"/>
      <c r="CV7" s="408"/>
      <c r="CW7" s="408"/>
      <c r="CX7" s="408"/>
      <c r="CY7" s="408"/>
      <c r="CZ7" s="408"/>
      <c r="DA7" s="409"/>
      <c r="DB7" s="407">
        <v>7749343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409875</v>
      </c>
      <c r="BO8" s="408"/>
      <c r="BP8" s="408"/>
      <c r="BQ8" s="408"/>
      <c r="BR8" s="408"/>
      <c r="BS8" s="408"/>
      <c r="BT8" s="408"/>
      <c r="BU8" s="409"/>
      <c r="BV8" s="407">
        <v>564800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9965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-154925</v>
      </c>
      <c r="BO9" s="408"/>
      <c r="BP9" s="408"/>
      <c r="BQ9" s="408"/>
      <c r="BR9" s="408"/>
      <c r="BS9" s="408"/>
      <c r="BT9" s="408"/>
      <c r="BU9" s="409"/>
      <c r="BV9" s="407">
        <v>-265139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17.2</v>
      </c>
      <c r="CU9" s="405"/>
      <c r="CV9" s="405"/>
      <c r="CW9" s="405"/>
      <c r="CX9" s="405"/>
      <c r="CY9" s="405"/>
      <c r="CZ9" s="405"/>
      <c r="DA9" s="406"/>
      <c r="DB9" s="404">
        <v>17.5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11680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110807</v>
      </c>
      <c r="BO10" s="408"/>
      <c r="BP10" s="408"/>
      <c r="BQ10" s="408"/>
      <c r="BR10" s="408"/>
      <c r="BS10" s="408"/>
      <c r="BT10" s="408"/>
      <c r="BU10" s="409"/>
      <c r="BV10" s="407">
        <v>207820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9416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9369</v>
      </c>
      <c r="S13" s="492"/>
      <c r="T13" s="492"/>
      <c r="U13" s="492"/>
      <c r="V13" s="493"/>
      <c r="W13" s="423" t="s">
        <v>131</v>
      </c>
      <c r="X13" s="424"/>
      <c r="Y13" s="424"/>
      <c r="Z13" s="424"/>
      <c r="AA13" s="424"/>
      <c r="AB13" s="414"/>
      <c r="AC13" s="458">
        <v>356</v>
      </c>
      <c r="AD13" s="459"/>
      <c r="AE13" s="459"/>
      <c r="AF13" s="459"/>
      <c r="AG13" s="501"/>
      <c r="AH13" s="458">
        <v>456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-44118</v>
      </c>
      <c r="BO13" s="408"/>
      <c r="BP13" s="408"/>
      <c r="BQ13" s="408"/>
      <c r="BR13" s="408"/>
      <c r="BS13" s="408"/>
      <c r="BT13" s="408"/>
      <c r="BU13" s="409"/>
      <c r="BV13" s="407">
        <v>-57319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12.7</v>
      </c>
      <c r="CU13" s="405"/>
      <c r="CV13" s="405"/>
      <c r="CW13" s="405"/>
      <c r="CX13" s="405"/>
      <c r="CY13" s="405"/>
      <c r="CZ13" s="405"/>
      <c r="DA13" s="406"/>
      <c r="DB13" s="404">
        <v>12.6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9779</v>
      </c>
      <c r="S14" s="492"/>
      <c r="T14" s="492"/>
      <c r="U14" s="492"/>
      <c r="V14" s="493"/>
      <c r="W14" s="397"/>
      <c r="X14" s="398"/>
      <c r="Y14" s="398"/>
      <c r="Z14" s="398"/>
      <c r="AA14" s="398"/>
      <c r="AB14" s="387"/>
      <c r="AC14" s="494">
        <v>8</v>
      </c>
      <c r="AD14" s="495"/>
      <c r="AE14" s="495"/>
      <c r="AF14" s="495"/>
      <c r="AG14" s="496"/>
      <c r="AH14" s="494">
        <v>8.9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65.2</v>
      </c>
      <c r="CU14" s="506"/>
      <c r="CV14" s="506"/>
      <c r="CW14" s="506"/>
      <c r="CX14" s="506"/>
      <c r="CY14" s="506"/>
      <c r="CZ14" s="506"/>
      <c r="DA14" s="507"/>
      <c r="DB14" s="505">
        <v>75.2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9738</v>
      </c>
      <c r="S15" s="492"/>
      <c r="T15" s="492"/>
      <c r="U15" s="492"/>
      <c r="V15" s="493"/>
      <c r="W15" s="423" t="s">
        <v>137</v>
      </c>
      <c r="X15" s="424"/>
      <c r="Y15" s="424"/>
      <c r="Z15" s="424"/>
      <c r="AA15" s="424"/>
      <c r="AB15" s="414"/>
      <c r="AC15" s="458">
        <v>1415</v>
      </c>
      <c r="AD15" s="459"/>
      <c r="AE15" s="459"/>
      <c r="AF15" s="459"/>
      <c r="AG15" s="501"/>
      <c r="AH15" s="458">
        <v>1640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1460541</v>
      </c>
      <c r="BO15" s="371"/>
      <c r="BP15" s="371"/>
      <c r="BQ15" s="371"/>
      <c r="BR15" s="371"/>
      <c r="BS15" s="371"/>
      <c r="BT15" s="371"/>
      <c r="BU15" s="372"/>
      <c r="BV15" s="370">
        <v>1443380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31.8</v>
      </c>
      <c r="AD16" s="495"/>
      <c r="AE16" s="495"/>
      <c r="AF16" s="495"/>
      <c r="AG16" s="496"/>
      <c r="AH16" s="494">
        <v>32.1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7273977</v>
      </c>
      <c r="BO16" s="408"/>
      <c r="BP16" s="408"/>
      <c r="BQ16" s="408"/>
      <c r="BR16" s="408"/>
      <c r="BS16" s="408"/>
      <c r="BT16" s="408"/>
      <c r="BU16" s="409"/>
      <c r="BV16" s="407">
        <v>7363694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2675</v>
      </c>
      <c r="AD17" s="459"/>
      <c r="AE17" s="459"/>
      <c r="AF17" s="459"/>
      <c r="AG17" s="501"/>
      <c r="AH17" s="458">
        <v>3014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1824389</v>
      </c>
      <c r="BO17" s="408"/>
      <c r="BP17" s="408"/>
      <c r="BQ17" s="408"/>
      <c r="BR17" s="408"/>
      <c r="BS17" s="408"/>
      <c r="BT17" s="408"/>
      <c r="BU17" s="409"/>
      <c r="BV17" s="407">
        <v>1805883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952.89</v>
      </c>
      <c r="M18" s="531"/>
      <c r="N18" s="531"/>
      <c r="O18" s="531"/>
      <c r="P18" s="531"/>
      <c r="Q18" s="531"/>
      <c r="R18" s="532"/>
      <c r="S18" s="532"/>
      <c r="T18" s="532"/>
      <c r="U18" s="532"/>
      <c r="V18" s="533"/>
      <c r="W18" s="425"/>
      <c r="X18" s="426"/>
      <c r="Y18" s="426"/>
      <c r="Z18" s="426"/>
      <c r="AA18" s="426"/>
      <c r="AB18" s="417"/>
      <c r="AC18" s="534">
        <v>60.2</v>
      </c>
      <c r="AD18" s="535"/>
      <c r="AE18" s="535"/>
      <c r="AF18" s="535"/>
      <c r="AG18" s="536"/>
      <c r="AH18" s="534">
        <v>59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7077898</v>
      </c>
      <c r="BO18" s="408"/>
      <c r="BP18" s="408"/>
      <c r="BQ18" s="408"/>
      <c r="BR18" s="408"/>
      <c r="BS18" s="408"/>
      <c r="BT18" s="408"/>
      <c r="BU18" s="409"/>
      <c r="BV18" s="407">
        <v>7212711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10114382</v>
      </c>
      <c r="BO19" s="408"/>
      <c r="BP19" s="408"/>
      <c r="BQ19" s="408"/>
      <c r="BR19" s="408"/>
      <c r="BS19" s="408"/>
      <c r="BT19" s="408"/>
      <c r="BU19" s="409"/>
      <c r="BV19" s="407">
        <v>10625882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4061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12725923</v>
      </c>
      <c r="BO22" s="371"/>
      <c r="BP22" s="371"/>
      <c r="BQ22" s="371"/>
      <c r="BR22" s="371"/>
      <c r="BS22" s="371"/>
      <c r="BT22" s="371"/>
      <c r="BU22" s="372"/>
      <c r="BV22" s="370">
        <v>12692520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8276759</v>
      </c>
      <c r="BO23" s="408"/>
      <c r="BP23" s="408"/>
      <c r="BQ23" s="408"/>
      <c r="BR23" s="408"/>
      <c r="BS23" s="408"/>
      <c r="BT23" s="408"/>
      <c r="BU23" s="409"/>
      <c r="BV23" s="407">
        <v>8438058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268</v>
      </c>
      <c r="AI24" s="459"/>
      <c r="AJ24" s="459"/>
      <c r="AK24" s="459"/>
      <c r="AL24" s="501"/>
      <c r="AM24" s="458">
        <v>808556</v>
      </c>
      <c r="AN24" s="459"/>
      <c r="AO24" s="459"/>
      <c r="AP24" s="459"/>
      <c r="AQ24" s="459"/>
      <c r="AR24" s="501"/>
      <c r="AS24" s="458">
        <v>3017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8874787</v>
      </c>
      <c r="BO24" s="408"/>
      <c r="BP24" s="408"/>
      <c r="BQ24" s="408"/>
      <c r="BR24" s="408"/>
      <c r="BS24" s="408"/>
      <c r="BT24" s="408"/>
      <c r="BU24" s="409"/>
      <c r="BV24" s="407">
        <v>8379441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5900</v>
      </c>
      <c r="R25" s="459"/>
      <c r="S25" s="459"/>
      <c r="T25" s="459"/>
      <c r="U25" s="459"/>
      <c r="V25" s="501"/>
      <c r="W25" s="553"/>
      <c r="X25" s="554"/>
      <c r="Y25" s="555"/>
      <c r="Z25" s="457" t="s">
        <v>165</v>
      </c>
      <c r="AA25" s="437"/>
      <c r="AB25" s="437"/>
      <c r="AC25" s="437"/>
      <c r="AD25" s="437"/>
      <c r="AE25" s="437"/>
      <c r="AF25" s="437"/>
      <c r="AG25" s="438"/>
      <c r="AH25" s="458">
        <v>64</v>
      </c>
      <c r="AI25" s="459"/>
      <c r="AJ25" s="459"/>
      <c r="AK25" s="459"/>
      <c r="AL25" s="501"/>
      <c r="AM25" s="458">
        <v>165888</v>
      </c>
      <c r="AN25" s="459"/>
      <c r="AO25" s="459"/>
      <c r="AP25" s="459"/>
      <c r="AQ25" s="459"/>
      <c r="AR25" s="501"/>
      <c r="AS25" s="458">
        <v>2592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130640</v>
      </c>
      <c r="BO25" s="371"/>
      <c r="BP25" s="371"/>
      <c r="BQ25" s="371"/>
      <c r="BR25" s="371"/>
      <c r="BS25" s="371"/>
      <c r="BT25" s="371"/>
      <c r="BU25" s="372"/>
      <c r="BV25" s="370">
        <v>114760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5000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21608</v>
      </c>
      <c r="AN26" s="459"/>
      <c r="AO26" s="459"/>
      <c r="AP26" s="459"/>
      <c r="AQ26" s="459"/>
      <c r="AR26" s="501"/>
      <c r="AS26" s="458">
        <v>2701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2900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212125</v>
      </c>
      <c r="BO27" s="527"/>
      <c r="BP27" s="527"/>
      <c r="BQ27" s="527"/>
      <c r="BR27" s="527"/>
      <c r="BS27" s="527"/>
      <c r="BT27" s="527"/>
      <c r="BU27" s="528"/>
      <c r="BV27" s="526">
        <v>211991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2300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2678676</v>
      </c>
      <c r="BO28" s="371"/>
      <c r="BP28" s="371"/>
      <c r="BQ28" s="371"/>
      <c r="BR28" s="371"/>
      <c r="BS28" s="371"/>
      <c r="BT28" s="371"/>
      <c r="BU28" s="372"/>
      <c r="BV28" s="370">
        <v>2568517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2100</v>
      </c>
      <c r="R29" s="459"/>
      <c r="S29" s="459"/>
      <c r="T29" s="459"/>
      <c r="U29" s="459"/>
      <c r="V29" s="501"/>
      <c r="W29" s="556"/>
      <c r="X29" s="557"/>
      <c r="Y29" s="558"/>
      <c r="Z29" s="457" t="s">
        <v>178</v>
      </c>
      <c r="AA29" s="437"/>
      <c r="AB29" s="437"/>
      <c r="AC29" s="437"/>
      <c r="AD29" s="437"/>
      <c r="AE29" s="437"/>
      <c r="AF29" s="437"/>
      <c r="AG29" s="438"/>
      <c r="AH29" s="458">
        <v>269</v>
      </c>
      <c r="AI29" s="459"/>
      <c r="AJ29" s="459"/>
      <c r="AK29" s="459"/>
      <c r="AL29" s="501"/>
      <c r="AM29" s="458">
        <v>812854</v>
      </c>
      <c r="AN29" s="459"/>
      <c r="AO29" s="459"/>
      <c r="AP29" s="459"/>
      <c r="AQ29" s="459"/>
      <c r="AR29" s="501"/>
      <c r="AS29" s="458">
        <v>3022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668372</v>
      </c>
      <c r="BO29" s="408"/>
      <c r="BP29" s="408"/>
      <c r="BQ29" s="408"/>
      <c r="BR29" s="408"/>
      <c r="BS29" s="408"/>
      <c r="BT29" s="408"/>
      <c r="BU29" s="409"/>
      <c r="BV29" s="407">
        <v>632255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91.1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3674357</v>
      </c>
      <c r="BO30" s="527"/>
      <c r="BP30" s="527"/>
      <c r="BQ30" s="527"/>
      <c r="BR30" s="527"/>
      <c r="BS30" s="527"/>
      <c r="BT30" s="527"/>
      <c r="BU30" s="528"/>
      <c r="BV30" s="526">
        <v>3692967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さくら福祉保健事務組合【一般会計】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上川農業振興公社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診療所特別会計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さくら福祉保健事務組合【病院事業会計】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三川農業振興公社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町営スキー場事業特別会計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新潟県中東福祉事務組合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阿賀の里</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介護保険特別会計（サービス事業勘定）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五泉地域衛生施設組合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新潟県市町村総合事務組合【一般会計】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新潟県市町村総合事務組合【職員退職手当支給事業特別会計】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新潟県市町村総合事務組合【消防団員等公務災害補償事業特別会計】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新潟県市町村総合事務組合【消防賞じゅつ金等支給事業特別会計】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新潟県市町村総合事務組合【非常勤職員公務災害補償等事業特別会計】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新潟県市町村総合事務組合【交通災害共済事業特別会計】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9OdmAwaQQaagHYq6PNq4kmoziLv0pDJJ2mB9AIycKZIGhvfKelYpO1ej132mLObQC0wzBMyCeCDCdS6YP/3nQ==" saltValue="mCOj1ivC7Qq+J8PaQlRm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1395268</v>
      </c>
      <c r="S5" s="613"/>
      <c r="T5" s="613"/>
      <c r="U5" s="613"/>
      <c r="V5" s="613"/>
      <c r="W5" s="613"/>
      <c r="X5" s="613"/>
      <c r="Y5" s="614"/>
      <c r="Z5" s="615">
        <v>9.6999999999999993</v>
      </c>
      <c r="AA5" s="615"/>
      <c r="AB5" s="615"/>
      <c r="AC5" s="615"/>
      <c r="AD5" s="616">
        <v>1395268</v>
      </c>
      <c r="AE5" s="616"/>
      <c r="AF5" s="616"/>
      <c r="AG5" s="616"/>
      <c r="AH5" s="616"/>
      <c r="AI5" s="616"/>
      <c r="AJ5" s="616"/>
      <c r="AK5" s="616"/>
      <c r="AL5" s="617">
        <v>18.3</v>
      </c>
      <c r="AM5" s="618"/>
      <c r="AN5" s="618"/>
      <c r="AO5" s="619"/>
      <c r="AP5" s="609" t="s">
        <v>217</v>
      </c>
      <c r="AQ5" s="610"/>
      <c r="AR5" s="610"/>
      <c r="AS5" s="610"/>
      <c r="AT5" s="610"/>
      <c r="AU5" s="610"/>
      <c r="AV5" s="610"/>
      <c r="AW5" s="610"/>
      <c r="AX5" s="610"/>
      <c r="AY5" s="610"/>
      <c r="AZ5" s="610"/>
      <c r="BA5" s="610"/>
      <c r="BB5" s="610"/>
      <c r="BC5" s="610"/>
      <c r="BD5" s="610"/>
      <c r="BE5" s="610"/>
      <c r="BF5" s="611"/>
      <c r="BG5" s="623">
        <v>1392591</v>
      </c>
      <c r="BH5" s="624"/>
      <c r="BI5" s="624"/>
      <c r="BJ5" s="624"/>
      <c r="BK5" s="624"/>
      <c r="BL5" s="624"/>
      <c r="BM5" s="624"/>
      <c r="BN5" s="625"/>
      <c r="BO5" s="626">
        <v>99.8</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138274</v>
      </c>
      <c r="S6" s="624"/>
      <c r="T6" s="624"/>
      <c r="U6" s="624"/>
      <c r="V6" s="624"/>
      <c r="W6" s="624"/>
      <c r="X6" s="624"/>
      <c r="Y6" s="625"/>
      <c r="Z6" s="626">
        <v>1</v>
      </c>
      <c r="AA6" s="626"/>
      <c r="AB6" s="626"/>
      <c r="AC6" s="626"/>
      <c r="AD6" s="627">
        <v>138274</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1392591</v>
      </c>
      <c r="BH6" s="624"/>
      <c r="BI6" s="624"/>
      <c r="BJ6" s="624"/>
      <c r="BK6" s="624"/>
      <c r="BL6" s="624"/>
      <c r="BM6" s="624"/>
      <c r="BN6" s="625"/>
      <c r="BO6" s="626">
        <v>99.8</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88244</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88244</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188</v>
      </c>
      <c r="S7" s="624"/>
      <c r="T7" s="624"/>
      <c r="U7" s="624"/>
      <c r="V7" s="624"/>
      <c r="W7" s="624"/>
      <c r="X7" s="624"/>
      <c r="Y7" s="625"/>
      <c r="Z7" s="626">
        <v>0</v>
      </c>
      <c r="AA7" s="626"/>
      <c r="AB7" s="626"/>
      <c r="AC7" s="626"/>
      <c r="AD7" s="627">
        <v>188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355191</v>
      </c>
      <c r="BH7" s="624"/>
      <c r="BI7" s="624"/>
      <c r="BJ7" s="624"/>
      <c r="BK7" s="624"/>
      <c r="BL7" s="624"/>
      <c r="BM7" s="624"/>
      <c r="BN7" s="625"/>
      <c r="BO7" s="626">
        <v>25.5</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2377615</v>
      </c>
      <c r="CS7" s="624"/>
      <c r="CT7" s="624"/>
      <c r="CU7" s="624"/>
      <c r="CV7" s="624"/>
      <c r="CW7" s="624"/>
      <c r="CX7" s="624"/>
      <c r="CY7" s="625"/>
      <c r="CZ7" s="626">
        <v>17.2</v>
      </c>
      <c r="DA7" s="626"/>
      <c r="DB7" s="626"/>
      <c r="DC7" s="626"/>
      <c r="DD7" s="632">
        <v>113159</v>
      </c>
      <c r="DE7" s="624"/>
      <c r="DF7" s="624"/>
      <c r="DG7" s="624"/>
      <c r="DH7" s="624"/>
      <c r="DI7" s="624"/>
      <c r="DJ7" s="624"/>
      <c r="DK7" s="624"/>
      <c r="DL7" s="624"/>
      <c r="DM7" s="624"/>
      <c r="DN7" s="624"/>
      <c r="DO7" s="624"/>
      <c r="DP7" s="625"/>
      <c r="DQ7" s="632">
        <v>1731978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4344</v>
      </c>
      <c r="S8" s="624"/>
      <c r="T8" s="624"/>
      <c r="U8" s="624"/>
      <c r="V8" s="624"/>
      <c r="W8" s="624"/>
      <c r="X8" s="624"/>
      <c r="Y8" s="625"/>
      <c r="Z8" s="626">
        <v>0</v>
      </c>
      <c r="AA8" s="626"/>
      <c r="AB8" s="626"/>
      <c r="AC8" s="626"/>
      <c r="AD8" s="627">
        <v>4344</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16085</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2201562</v>
      </c>
      <c r="CS8" s="624"/>
      <c r="CT8" s="624"/>
      <c r="CU8" s="624"/>
      <c r="CV8" s="624"/>
      <c r="CW8" s="624"/>
      <c r="CX8" s="624"/>
      <c r="CY8" s="625"/>
      <c r="CZ8" s="626">
        <v>15.9</v>
      </c>
      <c r="DA8" s="626"/>
      <c r="DB8" s="626"/>
      <c r="DC8" s="626"/>
      <c r="DD8" s="632">
        <v>31036</v>
      </c>
      <c r="DE8" s="624"/>
      <c r="DF8" s="624"/>
      <c r="DG8" s="624"/>
      <c r="DH8" s="624"/>
      <c r="DI8" s="624"/>
      <c r="DJ8" s="624"/>
      <c r="DK8" s="624"/>
      <c r="DL8" s="624"/>
      <c r="DM8" s="624"/>
      <c r="DN8" s="624"/>
      <c r="DO8" s="624"/>
      <c r="DP8" s="625"/>
      <c r="DQ8" s="632">
        <v>1638046</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4666</v>
      </c>
      <c r="S9" s="624"/>
      <c r="T9" s="624"/>
      <c r="U9" s="624"/>
      <c r="V9" s="624"/>
      <c r="W9" s="624"/>
      <c r="X9" s="624"/>
      <c r="Y9" s="625"/>
      <c r="Z9" s="626">
        <v>0</v>
      </c>
      <c r="AA9" s="626"/>
      <c r="AB9" s="626"/>
      <c r="AC9" s="626"/>
      <c r="AD9" s="627">
        <v>4666</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299481</v>
      </c>
      <c r="BH9" s="624"/>
      <c r="BI9" s="624"/>
      <c r="BJ9" s="624"/>
      <c r="BK9" s="624"/>
      <c r="BL9" s="624"/>
      <c r="BM9" s="624"/>
      <c r="BN9" s="625"/>
      <c r="BO9" s="626">
        <v>21.5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1858545</v>
      </c>
      <c r="CS9" s="624"/>
      <c r="CT9" s="624"/>
      <c r="CU9" s="624"/>
      <c r="CV9" s="624"/>
      <c r="CW9" s="624"/>
      <c r="CX9" s="624"/>
      <c r="CY9" s="625"/>
      <c r="CZ9" s="626">
        <v>13.5</v>
      </c>
      <c r="DA9" s="626"/>
      <c r="DB9" s="626"/>
      <c r="DC9" s="626"/>
      <c r="DD9" s="632">
        <v>54343</v>
      </c>
      <c r="DE9" s="624"/>
      <c r="DF9" s="624"/>
      <c r="DG9" s="624"/>
      <c r="DH9" s="624"/>
      <c r="DI9" s="624"/>
      <c r="DJ9" s="624"/>
      <c r="DK9" s="624"/>
      <c r="DL9" s="624"/>
      <c r="DM9" s="624"/>
      <c r="DN9" s="624"/>
      <c r="DO9" s="624"/>
      <c r="DP9" s="625"/>
      <c r="DQ9" s="632">
        <v>1044323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24805</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30000</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249936</v>
      </c>
      <c r="S11" s="624"/>
      <c r="T11" s="624"/>
      <c r="U11" s="624"/>
      <c r="V11" s="624"/>
      <c r="W11" s="624"/>
      <c r="X11" s="624"/>
      <c r="Y11" s="625"/>
      <c r="Z11" s="628">
        <v>1.7</v>
      </c>
      <c r="AA11" s="629"/>
      <c r="AB11" s="629"/>
      <c r="AC11" s="635"/>
      <c r="AD11" s="632">
        <v>249936</v>
      </c>
      <c r="AE11" s="624"/>
      <c r="AF11" s="624"/>
      <c r="AG11" s="624"/>
      <c r="AH11" s="624"/>
      <c r="AI11" s="624"/>
      <c r="AJ11" s="624"/>
      <c r="AK11" s="625"/>
      <c r="AL11" s="628">
        <v>3.3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14820</v>
      </c>
      <c r="BH11" s="624"/>
      <c r="BI11" s="624"/>
      <c r="BJ11" s="624"/>
      <c r="BK11" s="624"/>
      <c r="BL11" s="624"/>
      <c r="BM11" s="624"/>
      <c r="BN11" s="625"/>
      <c r="BO11" s="626">
        <v>1.1000000000000001</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599723</v>
      </c>
      <c r="CS11" s="624"/>
      <c r="CT11" s="624"/>
      <c r="CU11" s="624"/>
      <c r="CV11" s="624"/>
      <c r="CW11" s="624"/>
      <c r="CX11" s="624"/>
      <c r="CY11" s="625"/>
      <c r="CZ11" s="626">
        <v>4.3</v>
      </c>
      <c r="DA11" s="626"/>
      <c r="DB11" s="626"/>
      <c r="DC11" s="626"/>
      <c r="DD11" s="632">
        <v>100140</v>
      </c>
      <c r="DE11" s="624"/>
      <c r="DF11" s="624"/>
      <c r="DG11" s="624"/>
      <c r="DH11" s="624"/>
      <c r="DI11" s="624"/>
      <c r="DJ11" s="624"/>
      <c r="DK11" s="624"/>
      <c r="DL11" s="624"/>
      <c r="DM11" s="624"/>
      <c r="DN11" s="624"/>
      <c r="DO11" s="624"/>
      <c r="DP11" s="625"/>
      <c r="DQ11" s="632">
        <v>358613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2897</v>
      </c>
      <c r="S12" s="624"/>
      <c r="T12" s="624"/>
      <c r="U12" s="624"/>
      <c r="V12" s="624"/>
      <c r="W12" s="624"/>
      <c r="X12" s="624"/>
      <c r="Y12" s="625"/>
      <c r="Z12" s="626">
        <v>0</v>
      </c>
      <c r="AA12" s="626"/>
      <c r="AB12" s="626"/>
      <c r="AC12" s="626"/>
      <c r="AD12" s="627">
        <v>2897</v>
      </c>
      <c r="AE12" s="627"/>
      <c r="AF12" s="627"/>
      <c r="AG12" s="627"/>
      <c r="AH12" s="627"/>
      <c r="AI12" s="627"/>
      <c r="AJ12" s="627"/>
      <c r="AK12" s="627"/>
      <c r="AL12" s="628">
        <v>0</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921559</v>
      </c>
      <c r="BH12" s="624"/>
      <c r="BI12" s="624"/>
      <c r="BJ12" s="624"/>
      <c r="BK12" s="624"/>
      <c r="BL12" s="624"/>
      <c r="BM12" s="624"/>
      <c r="BN12" s="625"/>
      <c r="BO12" s="626">
        <v>66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1025480</v>
      </c>
      <c r="CS12" s="624"/>
      <c r="CT12" s="624"/>
      <c r="CU12" s="624"/>
      <c r="CV12" s="624"/>
      <c r="CW12" s="624"/>
      <c r="CX12" s="624"/>
      <c r="CY12" s="625"/>
      <c r="CZ12" s="626">
        <v>7.4</v>
      </c>
      <c r="DA12" s="626"/>
      <c r="DB12" s="626"/>
      <c r="DC12" s="626"/>
      <c r="DD12" s="632">
        <v>590211</v>
      </c>
      <c r="DE12" s="624"/>
      <c r="DF12" s="624"/>
      <c r="DG12" s="624"/>
      <c r="DH12" s="624"/>
      <c r="DI12" s="624"/>
      <c r="DJ12" s="624"/>
      <c r="DK12" s="624"/>
      <c r="DL12" s="624"/>
      <c r="DM12" s="624"/>
      <c r="DN12" s="624"/>
      <c r="DO12" s="624"/>
      <c r="DP12" s="625"/>
      <c r="DQ12" s="632">
        <v>445660</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898031</v>
      </c>
      <c r="BH13" s="624"/>
      <c r="BI13" s="624"/>
      <c r="BJ13" s="624"/>
      <c r="BK13" s="624"/>
      <c r="BL13" s="624"/>
      <c r="BM13" s="624"/>
      <c r="BN13" s="625"/>
      <c r="BO13" s="626">
        <v>64.400000000000006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2064511</v>
      </c>
      <c r="CS13" s="624"/>
      <c r="CT13" s="624"/>
      <c r="CU13" s="624"/>
      <c r="CV13" s="624"/>
      <c r="CW13" s="624"/>
      <c r="CX13" s="624"/>
      <c r="CY13" s="625"/>
      <c r="CZ13" s="626">
        <v>14.9</v>
      </c>
      <c r="DA13" s="626"/>
      <c r="DB13" s="626"/>
      <c r="DC13" s="626"/>
      <c r="DD13" s="632">
        <v>721339</v>
      </c>
      <c r="DE13" s="624"/>
      <c r="DF13" s="624"/>
      <c r="DG13" s="624"/>
      <c r="DH13" s="624"/>
      <c r="DI13" s="624"/>
      <c r="DJ13" s="624"/>
      <c r="DK13" s="624"/>
      <c r="DL13" s="624"/>
      <c r="DM13" s="624"/>
      <c r="DN13" s="624"/>
      <c r="DO13" s="624"/>
      <c r="DP13" s="625"/>
      <c r="DQ13" s="632">
        <v>1308287</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923</v>
      </c>
      <c r="S14" s="624"/>
      <c r="T14" s="624"/>
      <c r="U14" s="624"/>
      <c r="V14" s="624"/>
      <c r="W14" s="624"/>
      <c r="X14" s="624"/>
      <c r="Y14" s="625"/>
      <c r="Z14" s="626">
        <v>0</v>
      </c>
      <c r="AA14" s="626"/>
      <c r="AB14" s="626"/>
      <c r="AC14" s="626"/>
      <c r="AD14" s="627">
        <v>923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41174</v>
      </c>
      <c r="BH14" s="624"/>
      <c r="BI14" s="624"/>
      <c r="BJ14" s="624"/>
      <c r="BK14" s="624"/>
      <c r="BL14" s="624"/>
      <c r="BM14" s="624"/>
      <c r="BN14" s="625"/>
      <c r="BO14" s="626">
        <v>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578013</v>
      </c>
      <c r="CS14" s="624"/>
      <c r="CT14" s="624"/>
      <c r="CU14" s="624"/>
      <c r="CV14" s="624"/>
      <c r="CW14" s="624"/>
      <c r="CX14" s="624"/>
      <c r="CY14" s="625"/>
      <c r="CZ14" s="626">
        <v>4.2</v>
      </c>
      <c r="DA14" s="626"/>
      <c r="DB14" s="626"/>
      <c r="DC14" s="626"/>
      <c r="DD14" s="632">
        <v>78284</v>
      </c>
      <c r="DE14" s="624"/>
      <c r="DF14" s="624"/>
      <c r="DG14" s="624"/>
      <c r="DH14" s="624"/>
      <c r="DI14" s="624"/>
      <c r="DJ14" s="624"/>
      <c r="DK14" s="624"/>
      <c r="DL14" s="624"/>
      <c r="DM14" s="624"/>
      <c r="DN14" s="624"/>
      <c r="DO14" s="624"/>
      <c r="DP14" s="625"/>
      <c r="DQ14" s="632">
        <v>490732</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74667</v>
      </c>
      <c r="BH15" s="624"/>
      <c r="BI15" s="624"/>
      <c r="BJ15" s="624"/>
      <c r="BK15" s="624"/>
      <c r="BL15" s="624"/>
      <c r="BM15" s="624"/>
      <c r="BN15" s="625"/>
      <c r="BO15" s="626">
        <v>5.4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797867</v>
      </c>
      <c r="CS15" s="624"/>
      <c r="CT15" s="624"/>
      <c r="CU15" s="624"/>
      <c r="CV15" s="624"/>
      <c r="CW15" s="624"/>
      <c r="CX15" s="624"/>
      <c r="CY15" s="625"/>
      <c r="CZ15" s="626">
        <v>5.8</v>
      </c>
      <c r="DA15" s="626"/>
      <c r="DB15" s="626"/>
      <c r="DC15" s="626"/>
      <c r="DD15" s="632">
        <v>119738</v>
      </c>
      <c r="DE15" s="624"/>
      <c r="DF15" s="624"/>
      <c r="DG15" s="624"/>
      <c r="DH15" s="624"/>
      <c r="DI15" s="624"/>
      <c r="DJ15" s="624"/>
      <c r="DK15" s="624"/>
      <c r="DL15" s="624"/>
      <c r="DM15" s="624"/>
      <c r="DN15" s="624"/>
      <c r="DO15" s="624"/>
      <c r="DP15" s="625"/>
      <c r="DQ15" s="632">
        <v>668879</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8240</v>
      </c>
      <c r="S16" s="624"/>
      <c r="T16" s="624"/>
      <c r="U16" s="624"/>
      <c r="V16" s="624"/>
      <c r="W16" s="624"/>
      <c r="X16" s="624"/>
      <c r="Y16" s="625"/>
      <c r="Z16" s="626">
        <v>0.1</v>
      </c>
      <c r="AA16" s="626"/>
      <c r="AB16" s="626"/>
      <c r="AC16" s="626"/>
      <c r="AD16" s="627">
        <v>8240</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416301</v>
      </c>
      <c r="CS16" s="624"/>
      <c r="CT16" s="624"/>
      <c r="CU16" s="624"/>
      <c r="CV16" s="624"/>
      <c r="CW16" s="624"/>
      <c r="CX16" s="624"/>
      <c r="CY16" s="625"/>
      <c r="CZ16" s="626">
        <v>3</v>
      </c>
      <c r="DA16" s="626"/>
      <c r="DB16" s="626"/>
      <c r="DC16" s="626"/>
      <c r="DD16" s="632" t="s">
        <v>122</v>
      </c>
      <c r="DE16" s="624"/>
      <c r="DF16" s="624"/>
      <c r="DG16" s="624"/>
      <c r="DH16" s="624"/>
      <c r="DI16" s="624"/>
      <c r="DJ16" s="624"/>
      <c r="DK16" s="624"/>
      <c r="DL16" s="624"/>
      <c r="DM16" s="624"/>
      <c r="DN16" s="624"/>
      <c r="DO16" s="624"/>
      <c r="DP16" s="625"/>
      <c r="DQ16" s="632">
        <v>58498</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21421</v>
      </c>
      <c r="S17" s="624"/>
      <c r="T17" s="624"/>
      <c r="U17" s="624"/>
      <c r="V17" s="624"/>
      <c r="W17" s="624"/>
      <c r="X17" s="624"/>
      <c r="Y17" s="625"/>
      <c r="Z17" s="626">
        <v>0.1</v>
      </c>
      <c r="AA17" s="626"/>
      <c r="AB17" s="626"/>
      <c r="AC17" s="626"/>
      <c r="AD17" s="627">
        <v>21421</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1772744</v>
      </c>
      <c r="CS17" s="624"/>
      <c r="CT17" s="624"/>
      <c r="CU17" s="624"/>
      <c r="CV17" s="624"/>
      <c r="CW17" s="624"/>
      <c r="CX17" s="624"/>
      <c r="CY17" s="625"/>
      <c r="CZ17" s="626">
        <v>12.8</v>
      </c>
      <c r="DA17" s="626"/>
      <c r="DB17" s="626"/>
      <c r="DC17" s="626"/>
      <c r="DD17" s="632" t="s">
        <v>122</v>
      </c>
      <c r="DE17" s="624"/>
      <c r="DF17" s="624"/>
      <c r="DG17" s="624"/>
      <c r="DH17" s="624"/>
      <c r="DI17" s="624"/>
      <c r="DJ17" s="624"/>
      <c r="DK17" s="624"/>
      <c r="DL17" s="624"/>
      <c r="DM17" s="624"/>
      <c r="DN17" s="624"/>
      <c r="DO17" s="624"/>
      <c r="DP17" s="625"/>
      <c r="DQ17" s="632">
        <v>1742324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3584</v>
      </c>
      <c r="S18" s="624"/>
      <c r="T18" s="624"/>
      <c r="U18" s="624"/>
      <c r="V18" s="624"/>
      <c r="W18" s="624"/>
      <c r="X18" s="624"/>
      <c r="Y18" s="625"/>
      <c r="Z18" s="626">
        <v>0</v>
      </c>
      <c r="AA18" s="626"/>
      <c r="AB18" s="626"/>
      <c r="AC18" s="626"/>
      <c r="AD18" s="627">
        <v>3584</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3437</v>
      </c>
      <c r="S19" s="624"/>
      <c r="T19" s="624"/>
      <c r="U19" s="624"/>
      <c r="V19" s="624"/>
      <c r="W19" s="624"/>
      <c r="X19" s="624"/>
      <c r="Y19" s="625"/>
      <c r="Z19" s="626">
        <v>0</v>
      </c>
      <c r="AA19" s="626"/>
      <c r="AB19" s="626"/>
      <c r="AC19" s="626"/>
      <c r="AD19" s="627">
        <v>3437</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2677</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147</v>
      </c>
      <c r="S20" s="624"/>
      <c r="T20" s="624"/>
      <c r="U20" s="624"/>
      <c r="V20" s="624"/>
      <c r="W20" s="624"/>
      <c r="X20" s="624"/>
      <c r="Y20" s="625"/>
      <c r="Z20" s="626">
        <v>0</v>
      </c>
      <c r="AA20" s="626"/>
      <c r="AB20" s="626"/>
      <c r="AC20" s="626"/>
      <c r="AD20" s="627">
        <v>147</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2677</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13810605</v>
      </c>
      <c r="CS20" s="624"/>
      <c r="CT20" s="624"/>
      <c r="CU20" s="624"/>
      <c r="CV20" s="624"/>
      <c r="CW20" s="624"/>
      <c r="CX20" s="624"/>
      <c r="CY20" s="625"/>
      <c r="CZ20" s="626">
        <v>100</v>
      </c>
      <c r="DA20" s="626"/>
      <c r="DB20" s="626"/>
      <c r="DC20" s="626"/>
      <c r="DD20" s="632">
        <v>1808250</v>
      </c>
      <c r="DE20" s="624"/>
      <c r="DF20" s="624"/>
      <c r="DG20" s="624"/>
      <c r="DH20" s="624"/>
      <c r="DI20" s="624"/>
      <c r="DJ20" s="624"/>
      <c r="DK20" s="624"/>
      <c r="DL20" s="624"/>
      <c r="DM20" s="624"/>
      <c r="DN20" s="624"/>
      <c r="DO20" s="624"/>
      <c r="DP20" s="625"/>
      <c r="DQ20" s="632">
        <v>9575584</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6828886</v>
      </c>
      <c r="S21" s="624"/>
      <c r="T21" s="624"/>
      <c r="U21" s="624"/>
      <c r="V21" s="624"/>
      <c r="W21" s="624"/>
      <c r="X21" s="624"/>
      <c r="Y21" s="625"/>
      <c r="Z21" s="626">
        <v>47.6</v>
      </c>
      <c r="AA21" s="626"/>
      <c r="AB21" s="626"/>
      <c r="AC21" s="626"/>
      <c r="AD21" s="627">
        <v>5813436</v>
      </c>
      <c r="AE21" s="627"/>
      <c r="AF21" s="627"/>
      <c r="AG21" s="627"/>
      <c r="AH21" s="627"/>
      <c r="AI21" s="627"/>
      <c r="AJ21" s="627"/>
      <c r="AK21" s="627"/>
      <c r="AL21" s="628">
        <v>76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2677</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5813436</v>
      </c>
      <c r="S22" s="624"/>
      <c r="T22" s="624"/>
      <c r="U22" s="624"/>
      <c r="V22" s="624"/>
      <c r="W22" s="624"/>
      <c r="X22" s="624"/>
      <c r="Y22" s="625"/>
      <c r="Z22" s="626">
        <v>40.5</v>
      </c>
      <c r="AA22" s="626"/>
      <c r="AB22" s="626"/>
      <c r="AC22" s="626"/>
      <c r="AD22" s="627">
        <v>5813436</v>
      </c>
      <c r="AE22" s="627"/>
      <c r="AF22" s="627"/>
      <c r="AG22" s="627"/>
      <c r="AH22" s="627"/>
      <c r="AI22" s="627"/>
      <c r="AJ22" s="627"/>
      <c r="AK22" s="627"/>
      <c r="AL22" s="628">
        <v>76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1015444</v>
      </c>
      <c r="S23" s="624"/>
      <c r="T23" s="624"/>
      <c r="U23" s="624"/>
      <c r="V23" s="624"/>
      <c r="W23" s="624"/>
      <c r="X23" s="624"/>
      <c r="Y23" s="625"/>
      <c r="Z23" s="626">
        <v>7.1</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6</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4989582</v>
      </c>
      <c r="CS24" s="613"/>
      <c r="CT24" s="613"/>
      <c r="CU24" s="613"/>
      <c r="CV24" s="613"/>
      <c r="CW24" s="613"/>
      <c r="CX24" s="613"/>
      <c r="CY24" s="614"/>
      <c r="CZ24" s="617">
        <v>36.1</v>
      </c>
      <c r="DA24" s="618"/>
      <c r="DB24" s="618"/>
      <c r="DC24" s="634"/>
      <c r="DD24" s="653">
        <v>4570552</v>
      </c>
      <c r="DE24" s="613"/>
      <c r="DF24" s="613"/>
      <c r="DG24" s="613"/>
      <c r="DH24" s="613"/>
      <c r="DI24" s="613"/>
      <c r="DJ24" s="613"/>
      <c r="DK24" s="614"/>
      <c r="DL24" s="653">
        <v>4112835</v>
      </c>
      <c r="DM24" s="613"/>
      <c r="DN24" s="613"/>
      <c r="DO24" s="613"/>
      <c r="DP24" s="613"/>
      <c r="DQ24" s="613"/>
      <c r="DR24" s="613"/>
      <c r="DS24" s="613"/>
      <c r="DT24" s="613"/>
      <c r="DU24" s="613"/>
      <c r="DV24" s="614"/>
      <c r="DW24" s="617">
        <v>53.6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8658627</v>
      </c>
      <c r="S25" s="624"/>
      <c r="T25" s="624"/>
      <c r="U25" s="624"/>
      <c r="V25" s="624"/>
      <c r="W25" s="624"/>
      <c r="X25" s="624"/>
      <c r="Y25" s="625"/>
      <c r="Z25" s="626">
        <v>60.3</v>
      </c>
      <c r="AA25" s="626"/>
      <c r="AB25" s="626"/>
      <c r="AC25" s="626"/>
      <c r="AD25" s="627">
        <v>7643177</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2427045</v>
      </c>
      <c r="CS25" s="656"/>
      <c r="CT25" s="656"/>
      <c r="CU25" s="656"/>
      <c r="CV25" s="656"/>
      <c r="CW25" s="656"/>
      <c r="CX25" s="656"/>
      <c r="CY25" s="657"/>
      <c r="CZ25" s="628">
        <v>17.600000000000001</v>
      </c>
      <c r="DA25" s="654"/>
      <c r="DB25" s="654"/>
      <c r="DC25" s="658"/>
      <c r="DD25" s="632">
        <v>2337606</v>
      </c>
      <c r="DE25" s="656"/>
      <c r="DF25" s="656"/>
      <c r="DG25" s="656"/>
      <c r="DH25" s="656"/>
      <c r="DI25" s="656"/>
      <c r="DJ25" s="656"/>
      <c r="DK25" s="657"/>
      <c r="DL25" s="632">
        <v>2074113</v>
      </c>
      <c r="DM25" s="656"/>
      <c r="DN25" s="656"/>
      <c r="DO25" s="656"/>
      <c r="DP25" s="656"/>
      <c r="DQ25" s="656"/>
      <c r="DR25" s="656"/>
      <c r="DS25" s="656"/>
      <c r="DT25" s="656"/>
      <c r="DU25" s="656"/>
      <c r="DV25" s="657"/>
      <c r="DW25" s="628">
        <v>27</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1170</v>
      </c>
      <c r="S26" s="624"/>
      <c r="T26" s="624"/>
      <c r="U26" s="624"/>
      <c r="V26" s="624"/>
      <c r="W26" s="624"/>
      <c r="X26" s="624"/>
      <c r="Y26" s="625"/>
      <c r="Z26" s="626">
        <v>0</v>
      </c>
      <c r="AA26" s="626"/>
      <c r="AB26" s="626"/>
      <c r="AC26" s="626"/>
      <c r="AD26" s="627">
        <v>1170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1561514</v>
      </c>
      <c r="CS26" s="624"/>
      <c r="CT26" s="624"/>
      <c r="CU26" s="624"/>
      <c r="CV26" s="624"/>
      <c r="CW26" s="624"/>
      <c r="CX26" s="624"/>
      <c r="CY26" s="625"/>
      <c r="CZ26" s="628">
        <v>11.3</v>
      </c>
      <c r="DA26" s="654"/>
      <c r="DB26" s="654"/>
      <c r="DC26" s="658"/>
      <c r="DD26" s="632">
        <v>1496210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106953</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1395268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789793</v>
      </c>
      <c r="CS27" s="656"/>
      <c r="CT27" s="656"/>
      <c r="CU27" s="656"/>
      <c r="CV27" s="656"/>
      <c r="CW27" s="656"/>
      <c r="CX27" s="656"/>
      <c r="CY27" s="657"/>
      <c r="CZ27" s="628">
        <v>5.7</v>
      </c>
      <c r="DA27" s="654"/>
      <c r="DB27" s="654"/>
      <c r="DC27" s="658"/>
      <c r="DD27" s="632">
        <v>490622</v>
      </c>
      <c r="DE27" s="656"/>
      <c r="DF27" s="656"/>
      <c r="DG27" s="656"/>
      <c r="DH27" s="656"/>
      <c r="DI27" s="656"/>
      <c r="DJ27" s="656"/>
      <c r="DK27" s="657"/>
      <c r="DL27" s="632">
        <v>296398</v>
      </c>
      <c r="DM27" s="656"/>
      <c r="DN27" s="656"/>
      <c r="DO27" s="656"/>
      <c r="DP27" s="656"/>
      <c r="DQ27" s="656"/>
      <c r="DR27" s="656"/>
      <c r="DS27" s="656"/>
      <c r="DT27" s="656"/>
      <c r="DU27" s="656"/>
      <c r="DV27" s="657"/>
      <c r="DW27" s="628">
        <v>3.9</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111613</v>
      </c>
      <c r="S28" s="624"/>
      <c r="T28" s="624"/>
      <c r="U28" s="624"/>
      <c r="V28" s="624"/>
      <c r="W28" s="624"/>
      <c r="X28" s="624"/>
      <c r="Y28" s="625"/>
      <c r="Z28" s="626">
        <v>0.8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1772744</v>
      </c>
      <c r="CS28" s="624"/>
      <c r="CT28" s="624"/>
      <c r="CU28" s="624"/>
      <c r="CV28" s="624"/>
      <c r="CW28" s="624"/>
      <c r="CX28" s="624"/>
      <c r="CY28" s="625"/>
      <c r="CZ28" s="628">
        <v>12.8</v>
      </c>
      <c r="DA28" s="654"/>
      <c r="DB28" s="654"/>
      <c r="DC28" s="658"/>
      <c r="DD28" s="632">
        <v>1742324</v>
      </c>
      <c r="DE28" s="624"/>
      <c r="DF28" s="624"/>
      <c r="DG28" s="624"/>
      <c r="DH28" s="624"/>
      <c r="DI28" s="624"/>
      <c r="DJ28" s="624"/>
      <c r="DK28" s="625"/>
      <c r="DL28" s="632">
        <v>1742324</v>
      </c>
      <c r="DM28" s="624"/>
      <c r="DN28" s="624"/>
      <c r="DO28" s="624"/>
      <c r="DP28" s="624"/>
      <c r="DQ28" s="624"/>
      <c r="DR28" s="624"/>
      <c r="DS28" s="624"/>
      <c r="DT28" s="624"/>
      <c r="DU28" s="624"/>
      <c r="DV28" s="625"/>
      <c r="DW28" s="628">
        <v>22.7</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20804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1771871</v>
      </c>
      <c r="CS29" s="656"/>
      <c r="CT29" s="656"/>
      <c r="CU29" s="656"/>
      <c r="CV29" s="656"/>
      <c r="CW29" s="656"/>
      <c r="CX29" s="656"/>
      <c r="CY29" s="657"/>
      <c r="CZ29" s="628">
        <v>12.8</v>
      </c>
      <c r="DA29" s="654"/>
      <c r="DB29" s="654"/>
      <c r="DC29" s="658"/>
      <c r="DD29" s="632">
        <v>1741451</v>
      </c>
      <c r="DE29" s="656"/>
      <c r="DF29" s="656"/>
      <c r="DG29" s="656"/>
      <c r="DH29" s="656"/>
      <c r="DI29" s="656"/>
      <c r="DJ29" s="656"/>
      <c r="DK29" s="657"/>
      <c r="DL29" s="632">
        <v>1741451</v>
      </c>
      <c r="DM29" s="656"/>
      <c r="DN29" s="656"/>
      <c r="DO29" s="656"/>
      <c r="DP29" s="656"/>
      <c r="DQ29" s="656"/>
      <c r="DR29" s="656"/>
      <c r="DS29" s="656"/>
      <c r="DT29" s="656"/>
      <c r="DU29" s="656"/>
      <c r="DV29" s="657"/>
      <c r="DW29" s="628">
        <v>22.7</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1601080</v>
      </c>
      <c r="S30" s="624"/>
      <c r="T30" s="624"/>
      <c r="U30" s="624"/>
      <c r="V30" s="624"/>
      <c r="W30" s="624"/>
      <c r="X30" s="624"/>
      <c r="Y30" s="625"/>
      <c r="Z30" s="626">
        <v>11.2</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1739697</v>
      </c>
      <c r="CS30" s="624"/>
      <c r="CT30" s="624"/>
      <c r="CU30" s="624"/>
      <c r="CV30" s="624"/>
      <c r="CW30" s="624"/>
      <c r="CX30" s="624"/>
      <c r="CY30" s="625"/>
      <c r="CZ30" s="628">
        <v>12.6</v>
      </c>
      <c r="DA30" s="654"/>
      <c r="DB30" s="654"/>
      <c r="DC30" s="658"/>
      <c r="DD30" s="632">
        <v>1713333</v>
      </c>
      <c r="DE30" s="624"/>
      <c r="DF30" s="624"/>
      <c r="DG30" s="624"/>
      <c r="DH30" s="624"/>
      <c r="DI30" s="624"/>
      <c r="DJ30" s="624"/>
      <c r="DK30" s="625"/>
      <c r="DL30" s="632">
        <v>1713333</v>
      </c>
      <c r="DM30" s="624"/>
      <c r="DN30" s="624"/>
      <c r="DO30" s="624"/>
      <c r="DP30" s="624"/>
      <c r="DQ30" s="624"/>
      <c r="DR30" s="624"/>
      <c r="DS30" s="624"/>
      <c r="DT30" s="624"/>
      <c r="DU30" s="624"/>
      <c r="DV30" s="625"/>
      <c r="DW30" s="628">
        <v>22.3</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99.3</v>
      </c>
      <c r="BH31" s="667"/>
      <c r="BI31" s="667"/>
      <c r="BJ31" s="667"/>
      <c r="BK31" s="667"/>
      <c r="BL31" s="667"/>
      <c r="BM31" s="618">
        <v>93.2</v>
      </c>
      <c r="BN31" s="667"/>
      <c r="BO31" s="667"/>
      <c r="BP31" s="667"/>
      <c r="BQ31" s="668"/>
      <c r="BR31" s="679">
        <v>99.3</v>
      </c>
      <c r="BS31" s="667"/>
      <c r="BT31" s="667"/>
      <c r="BU31" s="667"/>
      <c r="BV31" s="667"/>
      <c r="BW31" s="667"/>
      <c r="BX31" s="618">
        <v>93.5</v>
      </c>
      <c r="BY31" s="667"/>
      <c r="BZ31" s="667"/>
      <c r="CA31" s="667"/>
      <c r="CB31" s="668"/>
      <c r="CD31" s="661"/>
      <c r="CE31" s="662"/>
      <c r="CF31" s="620" t="s">
        <v>301</v>
      </c>
      <c r="CG31" s="621"/>
      <c r="CH31" s="621"/>
      <c r="CI31" s="621"/>
      <c r="CJ31" s="621"/>
      <c r="CK31" s="621"/>
      <c r="CL31" s="621"/>
      <c r="CM31" s="621"/>
      <c r="CN31" s="621"/>
      <c r="CO31" s="621"/>
      <c r="CP31" s="621"/>
      <c r="CQ31" s="622"/>
      <c r="CR31" s="623">
        <v>32174</v>
      </c>
      <c r="CS31" s="656"/>
      <c r="CT31" s="656"/>
      <c r="CU31" s="656"/>
      <c r="CV31" s="656"/>
      <c r="CW31" s="656"/>
      <c r="CX31" s="656"/>
      <c r="CY31" s="657"/>
      <c r="CZ31" s="628">
        <v>0.2</v>
      </c>
      <c r="DA31" s="654"/>
      <c r="DB31" s="654"/>
      <c r="DC31" s="658"/>
      <c r="DD31" s="632">
        <v>28118</v>
      </c>
      <c r="DE31" s="656"/>
      <c r="DF31" s="656"/>
      <c r="DG31" s="656"/>
      <c r="DH31" s="656"/>
      <c r="DI31" s="656"/>
      <c r="DJ31" s="656"/>
      <c r="DK31" s="657"/>
      <c r="DL31" s="632">
        <v>28118</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525543</v>
      </c>
      <c r="S32" s="624"/>
      <c r="T32" s="624"/>
      <c r="U32" s="624"/>
      <c r="V32" s="624"/>
      <c r="W32" s="624"/>
      <c r="X32" s="624"/>
      <c r="Y32" s="625"/>
      <c r="Z32" s="626">
        <v>3.7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99.6</v>
      </c>
      <c r="BH32" s="656"/>
      <c r="BI32" s="656"/>
      <c r="BJ32" s="656"/>
      <c r="BK32" s="656"/>
      <c r="BL32" s="656"/>
      <c r="BM32" s="629">
        <v>99.3</v>
      </c>
      <c r="BN32" s="656"/>
      <c r="BO32" s="656"/>
      <c r="BP32" s="656"/>
      <c r="BQ32" s="678"/>
      <c r="BR32" s="680">
        <v>99.5</v>
      </c>
      <c r="BS32" s="656"/>
      <c r="BT32" s="656"/>
      <c r="BU32" s="656"/>
      <c r="BV32" s="656"/>
      <c r="BW32" s="656"/>
      <c r="BX32" s="629">
        <v>99.4</v>
      </c>
      <c r="BY32" s="656"/>
      <c r="BZ32" s="656"/>
      <c r="CA32" s="656"/>
      <c r="CB32" s="678"/>
      <c r="CD32" s="663"/>
      <c r="CE32" s="664"/>
      <c r="CF32" s="620" t="s">
        <v>305</v>
      </c>
      <c r="CG32" s="621"/>
      <c r="CH32" s="621"/>
      <c r="CI32" s="621"/>
      <c r="CJ32" s="621"/>
      <c r="CK32" s="621"/>
      <c r="CL32" s="621"/>
      <c r="CM32" s="621"/>
      <c r="CN32" s="621"/>
      <c r="CO32" s="621"/>
      <c r="CP32" s="621"/>
      <c r="CQ32" s="622"/>
      <c r="CR32" s="623">
        <v>873</v>
      </c>
      <c r="CS32" s="624"/>
      <c r="CT32" s="624"/>
      <c r="CU32" s="624"/>
      <c r="CV32" s="624"/>
      <c r="CW32" s="624"/>
      <c r="CX32" s="624"/>
      <c r="CY32" s="625"/>
      <c r="CZ32" s="628">
        <v>0</v>
      </c>
      <c r="DA32" s="654"/>
      <c r="DB32" s="654"/>
      <c r="DC32" s="658"/>
      <c r="DD32" s="632">
        <v>873</v>
      </c>
      <c r="DE32" s="624"/>
      <c r="DF32" s="624"/>
      <c r="DG32" s="624"/>
      <c r="DH32" s="624"/>
      <c r="DI32" s="624"/>
      <c r="DJ32" s="624"/>
      <c r="DK32" s="625"/>
      <c r="DL32" s="632">
        <v>873</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37849</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90.2</v>
      </c>
      <c r="BN33" s="682"/>
      <c r="BO33" s="682"/>
      <c r="BP33" s="682"/>
      <c r="BQ33" s="684"/>
      <c r="BR33" s="681">
        <v>99.1</v>
      </c>
      <c r="BS33" s="682"/>
      <c r="BT33" s="682"/>
      <c r="BU33" s="682"/>
      <c r="BV33" s="682"/>
      <c r="BW33" s="682"/>
      <c r="BX33" s="683">
        <v>90.6</v>
      </c>
      <c r="BY33" s="682"/>
      <c r="BZ33" s="682"/>
      <c r="CA33" s="682"/>
      <c r="CB33" s="684"/>
      <c r="CD33" s="620" t="s">
        <v>308</v>
      </c>
      <c r="CE33" s="621"/>
      <c r="CF33" s="621"/>
      <c r="CG33" s="621"/>
      <c r="CH33" s="621"/>
      <c r="CI33" s="621"/>
      <c r="CJ33" s="621"/>
      <c r="CK33" s="621"/>
      <c r="CL33" s="621"/>
      <c r="CM33" s="621"/>
      <c r="CN33" s="621"/>
      <c r="CO33" s="621"/>
      <c r="CP33" s="621"/>
      <c r="CQ33" s="622"/>
      <c r="CR33" s="623">
        <v>6596472</v>
      </c>
      <c r="CS33" s="656"/>
      <c r="CT33" s="656"/>
      <c r="CU33" s="656"/>
      <c r="CV33" s="656"/>
      <c r="CW33" s="656"/>
      <c r="CX33" s="656"/>
      <c r="CY33" s="657"/>
      <c r="CZ33" s="628">
        <v>47.8</v>
      </c>
      <c r="DA33" s="654"/>
      <c r="DB33" s="654"/>
      <c r="DC33" s="658"/>
      <c r="DD33" s="632">
        <v>4657539</v>
      </c>
      <c r="DE33" s="656"/>
      <c r="DF33" s="656"/>
      <c r="DG33" s="656"/>
      <c r="DH33" s="656"/>
      <c r="DI33" s="656"/>
      <c r="DJ33" s="656"/>
      <c r="DK33" s="657"/>
      <c r="DL33" s="632">
        <v>2965063</v>
      </c>
      <c r="DM33" s="656"/>
      <c r="DN33" s="656"/>
      <c r="DO33" s="656"/>
      <c r="DP33" s="656"/>
      <c r="DQ33" s="656"/>
      <c r="DR33" s="656"/>
      <c r="DS33" s="656"/>
      <c r="DT33" s="656"/>
      <c r="DU33" s="656"/>
      <c r="DV33" s="657"/>
      <c r="DW33" s="628">
        <v>38.6</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325744</v>
      </c>
      <c r="S34" s="624"/>
      <c r="T34" s="624"/>
      <c r="U34" s="624"/>
      <c r="V34" s="624"/>
      <c r="W34" s="624"/>
      <c r="X34" s="624"/>
      <c r="Y34" s="625"/>
      <c r="Z34" s="626">
        <v>2.2999999999999998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2225445</v>
      </c>
      <c r="CS34" s="624"/>
      <c r="CT34" s="624"/>
      <c r="CU34" s="624"/>
      <c r="CV34" s="624"/>
      <c r="CW34" s="624"/>
      <c r="CX34" s="624"/>
      <c r="CY34" s="625"/>
      <c r="CZ34" s="628">
        <v>16.100000000000001</v>
      </c>
      <c r="DA34" s="654"/>
      <c r="DB34" s="654"/>
      <c r="DC34" s="658"/>
      <c r="DD34" s="632">
        <v>1620288</v>
      </c>
      <c r="DE34" s="624"/>
      <c r="DF34" s="624"/>
      <c r="DG34" s="624"/>
      <c r="DH34" s="624"/>
      <c r="DI34" s="624"/>
      <c r="DJ34" s="624"/>
      <c r="DK34" s="625"/>
      <c r="DL34" s="632">
        <v>1085161</v>
      </c>
      <c r="DM34" s="624"/>
      <c r="DN34" s="624"/>
      <c r="DO34" s="624"/>
      <c r="DP34" s="624"/>
      <c r="DQ34" s="624"/>
      <c r="DR34" s="624"/>
      <c r="DS34" s="624"/>
      <c r="DT34" s="624"/>
      <c r="DU34" s="624"/>
      <c r="DV34" s="625"/>
      <c r="DW34" s="628">
        <v>14.1</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303701</v>
      </c>
      <c r="S35" s="624"/>
      <c r="T35" s="624"/>
      <c r="U35" s="624"/>
      <c r="V35" s="624"/>
      <c r="W35" s="624"/>
      <c r="X35" s="624"/>
      <c r="Y35" s="625"/>
      <c r="Z35" s="626">
        <v>2.1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715057</v>
      </c>
      <c r="CS35" s="656"/>
      <c r="CT35" s="656"/>
      <c r="CU35" s="656"/>
      <c r="CV35" s="656"/>
      <c r="CW35" s="656"/>
      <c r="CX35" s="656"/>
      <c r="CY35" s="657"/>
      <c r="CZ35" s="628">
        <v>5.2</v>
      </c>
      <c r="DA35" s="654"/>
      <c r="DB35" s="654"/>
      <c r="DC35" s="658"/>
      <c r="DD35" s="632">
        <v>644507</v>
      </c>
      <c r="DE35" s="656"/>
      <c r="DF35" s="656"/>
      <c r="DG35" s="656"/>
      <c r="DH35" s="656"/>
      <c r="DI35" s="656"/>
      <c r="DJ35" s="656"/>
      <c r="DK35" s="657"/>
      <c r="DL35" s="632">
        <v>346171</v>
      </c>
      <c r="DM35" s="656"/>
      <c r="DN35" s="656"/>
      <c r="DO35" s="656"/>
      <c r="DP35" s="656"/>
      <c r="DQ35" s="656"/>
      <c r="DR35" s="656"/>
      <c r="DS35" s="656"/>
      <c r="DT35" s="656"/>
      <c r="DU35" s="656"/>
      <c r="DV35" s="657"/>
      <c r="DW35" s="628">
        <v>4.5</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696644</v>
      </c>
      <c r="S36" s="624"/>
      <c r="T36" s="624"/>
      <c r="U36" s="624"/>
      <c r="V36" s="624"/>
      <c r="W36" s="624"/>
      <c r="X36" s="624"/>
      <c r="Y36" s="625"/>
      <c r="Z36" s="626">
        <v>4.9000000000000004</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1718665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21240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1818058</v>
      </c>
      <c r="CS36" s="624"/>
      <c r="CT36" s="624"/>
      <c r="CU36" s="624"/>
      <c r="CV36" s="624"/>
      <c r="CW36" s="624"/>
      <c r="CX36" s="624"/>
      <c r="CY36" s="625"/>
      <c r="CZ36" s="628">
        <v>13.2</v>
      </c>
      <c r="DA36" s="654"/>
      <c r="DB36" s="654"/>
      <c r="DC36" s="658"/>
      <c r="DD36" s="632">
        <v>910372</v>
      </c>
      <c r="DE36" s="624"/>
      <c r="DF36" s="624"/>
      <c r="DG36" s="624"/>
      <c r="DH36" s="624"/>
      <c r="DI36" s="624"/>
      <c r="DJ36" s="624"/>
      <c r="DK36" s="625"/>
      <c r="DL36" s="632">
        <v>455842</v>
      </c>
      <c r="DM36" s="624"/>
      <c r="DN36" s="624"/>
      <c r="DO36" s="624"/>
      <c r="DP36" s="624"/>
      <c r="DQ36" s="624"/>
      <c r="DR36" s="624"/>
      <c r="DS36" s="624"/>
      <c r="DT36" s="624"/>
      <c r="DU36" s="624"/>
      <c r="DV36" s="625"/>
      <c r="DW36" s="628">
        <v>5.9</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186575</v>
      </c>
      <c r="S37" s="624"/>
      <c r="T37" s="624"/>
      <c r="U37" s="624"/>
      <c r="V37" s="624"/>
      <c r="W37" s="624"/>
      <c r="X37" s="624"/>
      <c r="Y37" s="625"/>
      <c r="Z37" s="626">
        <v>1.3</v>
      </c>
      <c r="AA37" s="626"/>
      <c r="AB37" s="626"/>
      <c r="AC37" s="626"/>
      <c r="AD37" s="627">
        <v>9</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617850</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-524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668386</v>
      </c>
      <c r="CS37" s="656"/>
      <c r="CT37" s="656"/>
      <c r="CU37" s="656"/>
      <c r="CV37" s="656"/>
      <c r="CW37" s="656"/>
      <c r="CX37" s="656"/>
      <c r="CY37" s="657"/>
      <c r="CZ37" s="628">
        <v>4.8</v>
      </c>
      <c r="DA37" s="654"/>
      <c r="DB37" s="654"/>
      <c r="DC37" s="658"/>
      <c r="DD37" s="632">
        <v>35286</v>
      </c>
      <c r="DE37" s="656"/>
      <c r="DF37" s="656"/>
      <c r="DG37" s="656"/>
      <c r="DH37" s="656"/>
      <c r="DI37" s="656"/>
      <c r="DJ37" s="656"/>
      <c r="DK37" s="657"/>
      <c r="DL37" s="632">
        <v>24741</v>
      </c>
      <c r="DM37" s="656"/>
      <c r="DN37" s="656"/>
      <c r="DO37" s="656"/>
      <c r="DP37" s="656"/>
      <c r="DQ37" s="656"/>
      <c r="DR37" s="656"/>
      <c r="DS37" s="656"/>
      <c r="DT37" s="656"/>
      <c r="DU37" s="656"/>
      <c r="DV37" s="657"/>
      <c r="DW37" s="628">
        <v>0.3</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1773100</v>
      </c>
      <c r="S38" s="624"/>
      <c r="T38" s="624"/>
      <c r="U38" s="624"/>
      <c r="V38" s="624"/>
      <c r="W38" s="624"/>
      <c r="X38" s="624"/>
      <c r="Y38" s="625"/>
      <c r="Z38" s="626">
        <v>12.4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371528</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1400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1347137</v>
      </c>
      <c r="CS38" s="624"/>
      <c r="CT38" s="624"/>
      <c r="CU38" s="624"/>
      <c r="CV38" s="624"/>
      <c r="CW38" s="624"/>
      <c r="CX38" s="624"/>
      <c r="CY38" s="625"/>
      <c r="CZ38" s="628">
        <v>9.8000000000000007</v>
      </c>
      <c r="DA38" s="654"/>
      <c r="DB38" s="654"/>
      <c r="DC38" s="658"/>
      <c r="DD38" s="632">
        <v>1242853</v>
      </c>
      <c r="DE38" s="624"/>
      <c r="DF38" s="624"/>
      <c r="DG38" s="624"/>
      <c r="DH38" s="624"/>
      <c r="DI38" s="624"/>
      <c r="DJ38" s="624"/>
      <c r="DK38" s="625"/>
      <c r="DL38" s="632">
        <v>1077889</v>
      </c>
      <c r="DM38" s="624"/>
      <c r="DN38" s="624"/>
      <c r="DO38" s="624"/>
      <c r="DP38" s="624"/>
      <c r="DQ38" s="624"/>
      <c r="DR38" s="624"/>
      <c r="DS38" s="624"/>
      <c r="DT38" s="624"/>
      <c r="DU38" s="624"/>
      <c r="DV38" s="625"/>
      <c r="DW38" s="628">
        <v>14</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9303</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1942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432015</v>
      </c>
      <c r="CS39" s="656"/>
      <c r="CT39" s="656"/>
      <c r="CU39" s="656"/>
      <c r="CV39" s="656"/>
      <c r="CW39" s="656"/>
      <c r="CX39" s="656"/>
      <c r="CY39" s="657"/>
      <c r="CZ39" s="628">
        <v>3.1</v>
      </c>
      <c r="DA39" s="654"/>
      <c r="DB39" s="654"/>
      <c r="DC39" s="658"/>
      <c r="DD39" s="632">
        <v>239519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29500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85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58760</v>
      </c>
      <c r="CS40" s="624"/>
      <c r="CT40" s="624"/>
      <c r="CU40" s="624"/>
      <c r="CV40" s="624"/>
      <c r="CW40" s="624"/>
      <c r="CX40" s="624"/>
      <c r="CY40" s="625"/>
      <c r="CZ40" s="628">
        <v>0.4</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14349403</v>
      </c>
      <c r="S41" s="696"/>
      <c r="T41" s="696"/>
      <c r="U41" s="696"/>
      <c r="V41" s="696"/>
      <c r="W41" s="696"/>
      <c r="X41" s="696"/>
      <c r="Y41" s="700"/>
      <c r="Z41" s="701">
        <v>100</v>
      </c>
      <c r="AA41" s="701"/>
      <c r="AB41" s="701"/>
      <c r="AC41" s="701"/>
      <c r="AD41" s="702">
        <v>7644356</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106059</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613925</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510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2224551</v>
      </c>
      <c r="CS42" s="656"/>
      <c r="CT42" s="656"/>
      <c r="CU42" s="656"/>
      <c r="CV42" s="656"/>
      <c r="CW42" s="656"/>
      <c r="CX42" s="656"/>
      <c r="CY42" s="657"/>
      <c r="CZ42" s="628">
        <v>16.100000000000001</v>
      </c>
      <c r="DA42" s="654"/>
      <c r="DB42" s="654"/>
      <c r="DC42" s="658"/>
      <c r="DD42" s="632">
        <v>347493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11683</v>
      </c>
      <c r="CS43" s="656"/>
      <c r="CT43" s="656"/>
      <c r="CU43" s="656"/>
      <c r="CV43" s="656"/>
      <c r="CW43" s="656"/>
      <c r="CX43" s="656"/>
      <c r="CY43" s="657"/>
      <c r="CZ43" s="628">
        <v>0.1</v>
      </c>
      <c r="DA43" s="654"/>
      <c r="DB43" s="654"/>
      <c r="DC43" s="658"/>
      <c r="DD43" s="632">
        <v>11683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1808250</v>
      </c>
      <c r="CS44" s="624"/>
      <c r="CT44" s="624"/>
      <c r="CU44" s="624"/>
      <c r="CV44" s="624"/>
      <c r="CW44" s="624"/>
      <c r="CX44" s="624"/>
      <c r="CY44" s="625"/>
      <c r="CZ44" s="628">
        <v>13.1</v>
      </c>
      <c r="DA44" s="629"/>
      <c r="DB44" s="629"/>
      <c r="DC44" s="635"/>
      <c r="DD44" s="632">
        <v>288995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1116308</v>
      </c>
      <c r="CS45" s="656"/>
      <c r="CT45" s="656"/>
      <c r="CU45" s="656"/>
      <c r="CV45" s="656"/>
      <c r="CW45" s="656"/>
      <c r="CX45" s="656"/>
      <c r="CY45" s="657"/>
      <c r="CZ45" s="628">
        <v>8.1</v>
      </c>
      <c r="DA45" s="654"/>
      <c r="DB45" s="654"/>
      <c r="DC45" s="658"/>
      <c r="DD45" s="632">
        <v>33062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684288</v>
      </c>
      <c r="CS46" s="624"/>
      <c r="CT46" s="624"/>
      <c r="CU46" s="624"/>
      <c r="CV46" s="624"/>
      <c r="CW46" s="624"/>
      <c r="CX46" s="624"/>
      <c r="CY46" s="625"/>
      <c r="CZ46" s="628">
        <v>5</v>
      </c>
      <c r="DA46" s="629"/>
      <c r="DB46" s="629"/>
      <c r="DC46" s="635"/>
      <c r="DD46" s="632">
        <v>254879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416301</v>
      </c>
      <c r="CS47" s="656"/>
      <c r="CT47" s="656"/>
      <c r="CU47" s="656"/>
      <c r="CV47" s="656"/>
      <c r="CW47" s="656"/>
      <c r="CX47" s="656"/>
      <c r="CY47" s="657"/>
      <c r="CZ47" s="628">
        <v>3</v>
      </c>
      <c r="DA47" s="654"/>
      <c r="DB47" s="654"/>
      <c r="DC47" s="658"/>
      <c r="DD47" s="632">
        <v>58498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13810605</v>
      </c>
      <c r="CS49" s="682"/>
      <c r="CT49" s="682"/>
      <c r="CU49" s="682"/>
      <c r="CV49" s="682"/>
      <c r="CW49" s="682"/>
      <c r="CX49" s="682"/>
      <c r="CY49" s="711"/>
      <c r="CZ49" s="703">
        <v>100</v>
      </c>
      <c r="DA49" s="712"/>
      <c r="DB49" s="712"/>
      <c r="DC49" s="713"/>
      <c r="DD49" s="714">
        <v>9575584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BhZsMemmjU4lKlZexez44wjlkSkFRqD5+klFDSG/20s8cdVYyNVdlui0ol74wcGP87t2f5XpgzRBvDFE+NuiQ==" saltValue="cPB0KcS9MdDo9PbT+Vtb0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14320</v>
      </c>
      <c r="R7" s="753"/>
      <c r="S7" s="753"/>
      <c r="T7" s="753"/>
      <c r="U7" s="753"/>
      <c r="V7" s="753">
        <v>13782</v>
      </c>
      <c r="W7" s="753"/>
      <c r="X7" s="753"/>
      <c r="Y7" s="753"/>
      <c r="Z7" s="753"/>
      <c r="AA7" s="753">
        <v>538</v>
      </c>
      <c r="AB7" s="753"/>
      <c r="AC7" s="753"/>
      <c r="AD7" s="753"/>
      <c r="AE7" s="754"/>
      <c r="AF7" s="755">
        <v>409</v>
      </c>
      <c r="AG7" s="756"/>
      <c r="AH7" s="756"/>
      <c r="AI7" s="756"/>
      <c r="AJ7" s="757"/>
      <c r="AK7" s="758" t="s">
        <v>554</v>
      </c>
      <c r="AL7" s="759"/>
      <c r="AM7" s="759"/>
      <c r="AN7" s="759"/>
      <c r="AO7" s="759"/>
      <c r="AP7" s="759">
        <v>12692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565</v>
      </c>
      <c r="BT7" s="747"/>
      <c r="BU7" s="747"/>
      <c r="BV7" s="747"/>
      <c r="BW7" s="747"/>
      <c r="BX7" s="747"/>
      <c r="BY7" s="747"/>
      <c r="BZ7" s="747"/>
      <c r="CA7" s="747"/>
      <c r="CB7" s="747"/>
      <c r="CC7" s="747"/>
      <c r="CD7" s="747"/>
      <c r="CE7" s="747"/>
      <c r="CF7" s="747"/>
      <c r="CG7" s="762"/>
      <c r="CH7" s="743">
        <v>-1</v>
      </c>
      <c r="CI7" s="744"/>
      <c r="CJ7" s="744"/>
      <c r="CK7" s="744"/>
      <c r="CL7" s="745"/>
      <c r="CM7" s="743">
        <v>111</v>
      </c>
      <c r="CN7" s="744"/>
      <c r="CO7" s="744"/>
      <c r="CP7" s="744"/>
      <c r="CQ7" s="745"/>
      <c r="CR7" s="743">
        <v>50</v>
      </c>
      <c r="CS7" s="744"/>
      <c r="CT7" s="744"/>
      <c r="CU7" s="744"/>
      <c r="CV7" s="745"/>
      <c r="CW7" s="743">
        <v>7</v>
      </c>
      <c r="CX7" s="744"/>
      <c r="CY7" s="744"/>
      <c r="CZ7" s="744"/>
      <c r="DA7" s="745"/>
      <c r="DB7" s="743" t="s">
        <v>554</v>
      </c>
      <c r="DC7" s="744"/>
      <c r="DD7" s="744"/>
      <c r="DE7" s="744"/>
      <c r="DF7" s="745"/>
      <c r="DG7" s="743" t="s">
        <v>554</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201</v>
      </c>
      <c r="R8" s="784"/>
      <c r="S8" s="784"/>
      <c r="T8" s="784"/>
      <c r="U8" s="784"/>
      <c r="V8" s="784">
        <v>200</v>
      </c>
      <c r="W8" s="784"/>
      <c r="X8" s="784"/>
      <c r="Y8" s="784"/>
      <c r="Z8" s="784"/>
      <c r="AA8" s="784">
        <v>1</v>
      </c>
      <c r="AB8" s="784"/>
      <c r="AC8" s="784"/>
      <c r="AD8" s="784"/>
      <c r="AE8" s="785"/>
      <c r="AF8" s="786">
        <v>1</v>
      </c>
      <c r="AG8" s="787"/>
      <c r="AH8" s="787"/>
      <c r="AI8" s="787"/>
      <c r="AJ8" s="788"/>
      <c r="AK8" s="769">
        <v>102</v>
      </c>
      <c r="AL8" s="770"/>
      <c r="AM8" s="770"/>
      <c r="AN8" s="770"/>
      <c r="AO8" s="770"/>
      <c r="AP8" s="770">
        <v>34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566</v>
      </c>
      <c r="BT8" s="774"/>
      <c r="BU8" s="774"/>
      <c r="BV8" s="774"/>
      <c r="BW8" s="774"/>
      <c r="BX8" s="774"/>
      <c r="BY8" s="774"/>
      <c r="BZ8" s="774"/>
      <c r="CA8" s="774"/>
      <c r="CB8" s="774"/>
      <c r="CC8" s="774"/>
      <c r="CD8" s="774"/>
      <c r="CE8" s="774"/>
      <c r="CF8" s="774"/>
      <c r="CG8" s="775"/>
      <c r="CH8" s="776">
        <v>1</v>
      </c>
      <c r="CI8" s="777"/>
      <c r="CJ8" s="777"/>
      <c r="CK8" s="777"/>
      <c r="CL8" s="778"/>
      <c r="CM8" s="776">
        <v>40</v>
      </c>
      <c r="CN8" s="777"/>
      <c r="CO8" s="777"/>
      <c r="CP8" s="777"/>
      <c r="CQ8" s="778"/>
      <c r="CR8" s="776">
        <v>50</v>
      </c>
      <c r="CS8" s="777"/>
      <c r="CT8" s="777"/>
      <c r="CU8" s="777"/>
      <c r="CV8" s="778"/>
      <c r="CW8" s="776">
        <v>7</v>
      </c>
      <c r="CX8" s="777"/>
      <c r="CY8" s="777"/>
      <c r="CZ8" s="777"/>
      <c r="DA8" s="778"/>
      <c r="DB8" s="776" t="s">
        <v>554</v>
      </c>
      <c r="DC8" s="777"/>
      <c r="DD8" s="777"/>
      <c r="DE8" s="777"/>
      <c r="DF8" s="778"/>
      <c r="DG8" s="776" t="s">
        <v>554</v>
      </c>
      <c r="DH8" s="777"/>
      <c r="DI8" s="777"/>
      <c r="DJ8" s="777"/>
      <c r="DK8" s="778"/>
      <c r="DL8" s="776" t="s">
        <v>554</v>
      </c>
      <c r="DM8" s="777"/>
      <c r="DN8" s="777"/>
      <c r="DO8" s="777"/>
      <c r="DP8" s="778"/>
      <c r="DQ8" s="776" t="s">
        <v>554</v>
      </c>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71</v>
      </c>
      <c r="R9" s="784"/>
      <c r="S9" s="784"/>
      <c r="T9" s="784"/>
      <c r="U9" s="784"/>
      <c r="V9" s="784">
        <v>71</v>
      </c>
      <c r="W9" s="784"/>
      <c r="X9" s="784"/>
      <c r="Y9" s="784"/>
      <c r="Z9" s="784"/>
      <c r="AA9" s="784">
        <v>0</v>
      </c>
      <c r="AB9" s="784"/>
      <c r="AC9" s="784"/>
      <c r="AD9" s="784"/>
      <c r="AE9" s="785"/>
      <c r="AF9" s="786">
        <v>0</v>
      </c>
      <c r="AG9" s="787"/>
      <c r="AH9" s="787"/>
      <c r="AI9" s="787"/>
      <c r="AJ9" s="788"/>
      <c r="AK9" s="769">
        <v>70</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568</v>
      </c>
      <c r="BS9" s="773" t="s">
        <v>567</v>
      </c>
      <c r="BT9" s="774"/>
      <c r="BU9" s="774"/>
      <c r="BV9" s="774"/>
      <c r="BW9" s="774"/>
      <c r="BX9" s="774"/>
      <c r="BY9" s="774"/>
      <c r="BZ9" s="774"/>
      <c r="CA9" s="774"/>
      <c r="CB9" s="774"/>
      <c r="CC9" s="774"/>
      <c r="CD9" s="774"/>
      <c r="CE9" s="774"/>
      <c r="CF9" s="774"/>
      <c r="CG9" s="775"/>
      <c r="CH9" s="776">
        <v>3</v>
      </c>
      <c r="CI9" s="777"/>
      <c r="CJ9" s="777"/>
      <c r="CK9" s="777"/>
      <c r="CL9" s="778"/>
      <c r="CM9" s="776">
        <v>-322</v>
      </c>
      <c r="CN9" s="777"/>
      <c r="CO9" s="777"/>
      <c r="CP9" s="777"/>
      <c r="CQ9" s="778"/>
      <c r="CR9" s="776">
        <v>10</v>
      </c>
      <c r="CS9" s="777"/>
      <c r="CT9" s="777"/>
      <c r="CU9" s="777"/>
      <c r="CV9" s="778"/>
      <c r="CW9" s="776">
        <v>0</v>
      </c>
      <c r="CX9" s="777"/>
      <c r="CY9" s="777"/>
      <c r="CZ9" s="777"/>
      <c r="DA9" s="778"/>
      <c r="DB9" s="776" t="s">
        <v>554</v>
      </c>
      <c r="DC9" s="777"/>
      <c r="DD9" s="777"/>
      <c r="DE9" s="777"/>
      <c r="DF9" s="778"/>
      <c r="DG9" s="776" t="s">
        <v>554</v>
      </c>
      <c r="DH9" s="777"/>
      <c r="DI9" s="777"/>
      <c r="DJ9" s="777"/>
      <c r="DK9" s="778"/>
      <c r="DL9" s="776">
        <v>106</v>
      </c>
      <c r="DM9" s="777"/>
      <c r="DN9" s="777"/>
      <c r="DO9" s="777"/>
      <c r="DP9" s="778"/>
      <c r="DQ9" s="776">
        <v>95</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14349</v>
      </c>
      <c r="R23" s="793"/>
      <c r="S23" s="793"/>
      <c r="T23" s="793"/>
      <c r="U23" s="793"/>
      <c r="V23" s="793">
        <v>13811</v>
      </c>
      <c r="W23" s="793"/>
      <c r="X23" s="793"/>
      <c r="Y23" s="793"/>
      <c r="Z23" s="793"/>
      <c r="AA23" s="793">
        <v>539</v>
      </c>
      <c r="AB23" s="793"/>
      <c r="AC23" s="793"/>
      <c r="AD23" s="793"/>
      <c r="AE23" s="794"/>
      <c r="AF23" s="795">
        <v>410</v>
      </c>
      <c r="AG23" s="793"/>
      <c r="AH23" s="793"/>
      <c r="AI23" s="793"/>
      <c r="AJ23" s="796"/>
      <c r="AK23" s="797"/>
      <c r="AL23" s="798"/>
      <c r="AM23" s="798"/>
      <c r="AN23" s="798"/>
      <c r="AO23" s="798"/>
      <c r="AP23" s="793">
        <v>12726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1299</v>
      </c>
      <c r="R28" s="823"/>
      <c r="S28" s="823"/>
      <c r="T28" s="823"/>
      <c r="U28" s="823"/>
      <c r="V28" s="823">
        <v>1278</v>
      </c>
      <c r="W28" s="823"/>
      <c r="X28" s="823"/>
      <c r="Y28" s="823"/>
      <c r="Z28" s="823"/>
      <c r="AA28" s="823">
        <v>21</v>
      </c>
      <c r="AB28" s="823"/>
      <c r="AC28" s="823"/>
      <c r="AD28" s="823"/>
      <c r="AE28" s="824"/>
      <c r="AF28" s="825">
        <v>21</v>
      </c>
      <c r="AG28" s="823"/>
      <c r="AH28" s="823"/>
      <c r="AI28" s="823"/>
      <c r="AJ28" s="826"/>
      <c r="AK28" s="827">
        <v>106</v>
      </c>
      <c r="AL28" s="828"/>
      <c r="AM28" s="828"/>
      <c r="AN28" s="828"/>
      <c r="AO28" s="828"/>
      <c r="AP28" s="828" t="s">
        <v>554</v>
      </c>
      <c r="AQ28" s="828"/>
      <c r="AR28" s="828"/>
      <c r="AS28" s="828"/>
      <c r="AT28" s="828"/>
      <c r="AU28" s="828" t="s">
        <v>554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187</v>
      </c>
      <c r="R29" s="784"/>
      <c r="S29" s="784"/>
      <c r="T29" s="784"/>
      <c r="U29" s="784"/>
      <c r="V29" s="784">
        <v>186</v>
      </c>
      <c r="W29" s="784"/>
      <c r="X29" s="784"/>
      <c r="Y29" s="784"/>
      <c r="Z29" s="784"/>
      <c r="AA29" s="784">
        <v>0</v>
      </c>
      <c r="AB29" s="784"/>
      <c r="AC29" s="784"/>
      <c r="AD29" s="784"/>
      <c r="AE29" s="785"/>
      <c r="AF29" s="786">
        <v>0</v>
      </c>
      <c r="AG29" s="787"/>
      <c r="AH29" s="787"/>
      <c r="AI29" s="787"/>
      <c r="AJ29" s="788"/>
      <c r="AK29" s="834">
        <v>74</v>
      </c>
      <c r="AL29" s="830"/>
      <c r="AM29" s="830"/>
      <c r="AN29" s="830"/>
      <c r="AO29" s="830"/>
      <c r="AP29" s="830" t="s">
        <v>554</v>
      </c>
      <c r="AQ29" s="830"/>
      <c r="AR29" s="830"/>
      <c r="AS29" s="830"/>
      <c r="AT29" s="830"/>
      <c r="AU29" s="830" t="s">
        <v>554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2158</v>
      </c>
      <c r="R30" s="784"/>
      <c r="S30" s="784"/>
      <c r="T30" s="784"/>
      <c r="U30" s="784"/>
      <c r="V30" s="784">
        <v>2126</v>
      </c>
      <c r="W30" s="784"/>
      <c r="X30" s="784"/>
      <c r="Y30" s="784"/>
      <c r="Z30" s="784"/>
      <c r="AA30" s="784">
        <v>32</v>
      </c>
      <c r="AB30" s="784"/>
      <c r="AC30" s="784"/>
      <c r="AD30" s="784"/>
      <c r="AE30" s="785"/>
      <c r="AF30" s="786">
        <v>32</v>
      </c>
      <c r="AG30" s="787"/>
      <c r="AH30" s="787"/>
      <c r="AI30" s="787"/>
      <c r="AJ30" s="788"/>
      <c r="AK30" s="834">
        <v>336</v>
      </c>
      <c r="AL30" s="830"/>
      <c r="AM30" s="830"/>
      <c r="AN30" s="830"/>
      <c r="AO30" s="830"/>
      <c r="AP30" s="830" t="s">
        <v>554</v>
      </c>
      <c r="AQ30" s="830"/>
      <c r="AR30" s="830"/>
      <c r="AS30" s="830"/>
      <c r="AT30" s="830"/>
      <c r="AU30" s="830" t="s">
        <v>554</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50</v>
      </c>
      <c r="R31" s="784"/>
      <c r="S31" s="784"/>
      <c r="T31" s="784"/>
      <c r="U31" s="784"/>
      <c r="V31" s="784">
        <v>50</v>
      </c>
      <c r="W31" s="784"/>
      <c r="X31" s="784"/>
      <c r="Y31" s="784"/>
      <c r="Z31" s="784"/>
      <c r="AA31" s="784">
        <v>0</v>
      </c>
      <c r="AB31" s="784"/>
      <c r="AC31" s="784"/>
      <c r="AD31" s="784"/>
      <c r="AE31" s="785"/>
      <c r="AF31" s="786">
        <v>0</v>
      </c>
      <c r="AG31" s="787"/>
      <c r="AH31" s="787"/>
      <c r="AI31" s="787"/>
      <c r="AJ31" s="788"/>
      <c r="AK31" s="834">
        <v>3</v>
      </c>
      <c r="AL31" s="830"/>
      <c r="AM31" s="830"/>
      <c r="AN31" s="830"/>
      <c r="AO31" s="830"/>
      <c r="AP31" s="830" t="s">
        <v>554</v>
      </c>
      <c r="AQ31" s="830"/>
      <c r="AR31" s="830"/>
      <c r="AS31" s="830"/>
      <c r="AT31" s="830"/>
      <c r="AU31" s="830" t="s">
        <v>554</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677</v>
      </c>
      <c r="R32" s="784"/>
      <c r="S32" s="784"/>
      <c r="T32" s="784"/>
      <c r="U32" s="784"/>
      <c r="V32" s="784">
        <v>564</v>
      </c>
      <c r="W32" s="784"/>
      <c r="X32" s="784"/>
      <c r="Y32" s="784"/>
      <c r="Z32" s="784"/>
      <c r="AA32" s="784">
        <v>113</v>
      </c>
      <c r="AB32" s="784"/>
      <c r="AC32" s="784"/>
      <c r="AD32" s="784"/>
      <c r="AE32" s="785"/>
      <c r="AF32" s="786">
        <v>21</v>
      </c>
      <c r="AG32" s="787"/>
      <c r="AH32" s="787"/>
      <c r="AI32" s="787"/>
      <c r="AJ32" s="788"/>
      <c r="AK32" s="834">
        <v>372</v>
      </c>
      <c r="AL32" s="830"/>
      <c r="AM32" s="830"/>
      <c r="AN32" s="830"/>
      <c r="AO32" s="830"/>
      <c r="AP32" s="830">
        <v>3580</v>
      </c>
      <c r="AQ32" s="830"/>
      <c r="AR32" s="830"/>
      <c r="AS32" s="830"/>
      <c r="AT32" s="830"/>
      <c r="AU32" s="830">
        <v>2810</v>
      </c>
      <c r="AV32" s="830"/>
      <c r="AW32" s="830"/>
      <c r="AX32" s="830"/>
      <c r="AY32" s="830"/>
      <c r="AZ32" s="831" t="s">
        <v>554</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891</v>
      </c>
      <c r="R33" s="784"/>
      <c r="S33" s="784"/>
      <c r="T33" s="784"/>
      <c r="U33" s="784"/>
      <c r="V33" s="784">
        <v>767</v>
      </c>
      <c r="W33" s="784"/>
      <c r="X33" s="784"/>
      <c r="Y33" s="784"/>
      <c r="Z33" s="784"/>
      <c r="AA33" s="784">
        <v>124</v>
      </c>
      <c r="AB33" s="784"/>
      <c r="AC33" s="784"/>
      <c r="AD33" s="784"/>
      <c r="AE33" s="785"/>
      <c r="AF33" s="786">
        <v>48</v>
      </c>
      <c r="AG33" s="787"/>
      <c r="AH33" s="787"/>
      <c r="AI33" s="787"/>
      <c r="AJ33" s="788"/>
      <c r="AK33" s="834">
        <v>618</v>
      </c>
      <c r="AL33" s="830"/>
      <c r="AM33" s="830"/>
      <c r="AN33" s="830"/>
      <c r="AO33" s="830"/>
      <c r="AP33" s="830">
        <v>2468</v>
      </c>
      <c r="AQ33" s="830"/>
      <c r="AR33" s="830"/>
      <c r="AS33" s="830"/>
      <c r="AT33" s="830"/>
      <c r="AU33" s="830">
        <v>2459</v>
      </c>
      <c r="AV33" s="830"/>
      <c r="AW33" s="830"/>
      <c r="AX33" s="830"/>
      <c r="AY33" s="830"/>
      <c r="AZ33" s="831" t="s">
        <v>554</v>
      </c>
      <c r="BA33" s="831"/>
      <c r="BB33" s="831"/>
      <c r="BC33" s="831"/>
      <c r="BD33" s="831"/>
      <c r="BE33" s="832" t="s">
        <v>398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123</v>
      </c>
      <c r="AG63" s="844"/>
      <c r="AH63" s="844"/>
      <c r="AI63" s="844"/>
      <c r="AJ63" s="845"/>
      <c r="AK63" s="846"/>
      <c r="AL63" s="841"/>
      <c r="AM63" s="841"/>
      <c r="AN63" s="841"/>
      <c r="AO63" s="841"/>
      <c r="AP63" s="844">
        <v>6048</v>
      </c>
      <c r="AQ63" s="844"/>
      <c r="AR63" s="844"/>
      <c r="AS63" s="844"/>
      <c r="AT63" s="844"/>
      <c r="AU63" s="844">
        <v>5269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944</v>
      </c>
      <c r="R68" s="866"/>
      <c r="S68" s="866"/>
      <c r="T68" s="866"/>
      <c r="U68" s="866"/>
      <c r="V68" s="866">
        <v>866</v>
      </c>
      <c r="W68" s="866"/>
      <c r="X68" s="866"/>
      <c r="Y68" s="866"/>
      <c r="Z68" s="866"/>
      <c r="AA68" s="866">
        <v>77</v>
      </c>
      <c r="AB68" s="866"/>
      <c r="AC68" s="866"/>
      <c r="AD68" s="866"/>
      <c r="AE68" s="866"/>
      <c r="AF68" s="866">
        <v>68</v>
      </c>
      <c r="AG68" s="866"/>
      <c r="AH68" s="866"/>
      <c r="AI68" s="866"/>
      <c r="AJ68" s="866"/>
      <c r="AK68" s="866">
        <v>0</v>
      </c>
      <c r="AL68" s="866"/>
      <c r="AM68" s="866"/>
      <c r="AN68" s="866"/>
      <c r="AO68" s="866"/>
      <c r="AP68" s="866">
        <v>2</v>
      </c>
      <c r="AQ68" s="866"/>
      <c r="AR68" s="866"/>
      <c r="AS68" s="866"/>
      <c r="AT68" s="866"/>
      <c r="AU68" s="866" t="s">
        <v>554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556</v>
      </c>
      <c r="C69" s="874"/>
      <c r="D69" s="874"/>
      <c r="E69" s="874"/>
      <c r="F69" s="874"/>
      <c r="G69" s="874"/>
      <c r="H69" s="874"/>
      <c r="I69" s="874"/>
      <c r="J69" s="874"/>
      <c r="K69" s="874"/>
      <c r="L69" s="874"/>
      <c r="M69" s="874"/>
      <c r="N69" s="874"/>
      <c r="O69" s="874"/>
      <c r="P69" s="875"/>
      <c r="Q69" s="876">
        <v>217</v>
      </c>
      <c r="R69" s="830"/>
      <c r="S69" s="830"/>
      <c r="T69" s="830"/>
      <c r="U69" s="830"/>
      <c r="V69" s="830">
        <v>214</v>
      </c>
      <c r="W69" s="830"/>
      <c r="X69" s="830"/>
      <c r="Y69" s="830"/>
      <c r="Z69" s="830"/>
      <c r="AA69" s="830">
        <v>3</v>
      </c>
      <c r="AB69" s="830"/>
      <c r="AC69" s="830"/>
      <c r="AD69" s="830"/>
      <c r="AE69" s="830"/>
      <c r="AF69" s="830">
        <v>503</v>
      </c>
      <c r="AG69" s="830"/>
      <c r="AH69" s="830"/>
      <c r="AI69" s="830"/>
      <c r="AJ69" s="830"/>
      <c r="AK69" s="830">
        <v>63</v>
      </c>
      <c r="AL69" s="830"/>
      <c r="AM69" s="830"/>
      <c r="AN69" s="830"/>
      <c r="AO69" s="830"/>
      <c r="AP69" s="830">
        <v>959</v>
      </c>
      <c r="AQ69" s="830"/>
      <c r="AR69" s="830"/>
      <c r="AS69" s="830"/>
      <c r="AT69" s="830"/>
      <c r="AU69" s="830" t="s">
        <v>554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557</v>
      </c>
      <c r="C70" s="874"/>
      <c r="D70" s="874"/>
      <c r="E70" s="874"/>
      <c r="F70" s="874"/>
      <c r="G70" s="874"/>
      <c r="H70" s="874"/>
      <c r="I70" s="874"/>
      <c r="J70" s="874"/>
      <c r="K70" s="874"/>
      <c r="L70" s="874"/>
      <c r="M70" s="874"/>
      <c r="N70" s="874"/>
      <c r="O70" s="874"/>
      <c r="P70" s="875"/>
      <c r="Q70" s="876">
        <v>568</v>
      </c>
      <c r="R70" s="830"/>
      <c r="S70" s="830"/>
      <c r="T70" s="830"/>
      <c r="U70" s="830"/>
      <c r="V70" s="830">
        <v>530</v>
      </c>
      <c r="W70" s="830"/>
      <c r="X70" s="830"/>
      <c r="Y70" s="830"/>
      <c r="Z70" s="830"/>
      <c r="AA70" s="830">
        <v>38</v>
      </c>
      <c r="AB70" s="830"/>
      <c r="AC70" s="830"/>
      <c r="AD70" s="830"/>
      <c r="AE70" s="830"/>
      <c r="AF70" s="830">
        <v>38</v>
      </c>
      <c r="AG70" s="830"/>
      <c r="AH70" s="830"/>
      <c r="AI70" s="830"/>
      <c r="AJ70" s="830"/>
      <c r="AK70" s="830" t="s">
        <v>554</v>
      </c>
      <c r="AL70" s="830"/>
      <c r="AM70" s="830"/>
      <c r="AN70" s="830"/>
      <c r="AO70" s="830"/>
      <c r="AP70" s="830">
        <v>58</v>
      </c>
      <c r="AQ70" s="830"/>
      <c r="AR70" s="830"/>
      <c r="AS70" s="830"/>
      <c r="AT70" s="830"/>
      <c r="AU70" s="830">
        <v>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558</v>
      </c>
      <c r="C71" s="874"/>
      <c r="D71" s="874"/>
      <c r="E71" s="874"/>
      <c r="F71" s="874"/>
      <c r="G71" s="874"/>
      <c r="H71" s="874"/>
      <c r="I71" s="874"/>
      <c r="J71" s="874"/>
      <c r="K71" s="874"/>
      <c r="L71" s="874"/>
      <c r="M71" s="874"/>
      <c r="N71" s="874"/>
      <c r="O71" s="874"/>
      <c r="P71" s="875"/>
      <c r="Q71" s="876">
        <v>5840</v>
      </c>
      <c r="R71" s="830"/>
      <c r="S71" s="830"/>
      <c r="T71" s="830"/>
      <c r="U71" s="830"/>
      <c r="V71" s="830">
        <v>5803</v>
      </c>
      <c r="W71" s="830"/>
      <c r="X71" s="830"/>
      <c r="Y71" s="830"/>
      <c r="Z71" s="830"/>
      <c r="AA71" s="830">
        <v>37</v>
      </c>
      <c r="AB71" s="830"/>
      <c r="AC71" s="830"/>
      <c r="AD71" s="830"/>
      <c r="AE71" s="830"/>
      <c r="AF71" s="830">
        <v>37</v>
      </c>
      <c r="AG71" s="830"/>
      <c r="AH71" s="830"/>
      <c r="AI71" s="830"/>
      <c r="AJ71" s="830"/>
      <c r="AK71" s="830">
        <v>0</v>
      </c>
      <c r="AL71" s="830"/>
      <c r="AM71" s="830"/>
      <c r="AN71" s="830"/>
      <c r="AO71" s="830"/>
      <c r="AP71" s="830">
        <v>1869</v>
      </c>
      <c r="AQ71" s="830"/>
      <c r="AR71" s="830"/>
      <c r="AS71" s="830"/>
      <c r="AT71" s="830"/>
      <c r="AU71" s="830">
        <v>30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559</v>
      </c>
      <c r="C72" s="874"/>
      <c r="D72" s="874"/>
      <c r="E72" s="874"/>
      <c r="F72" s="874"/>
      <c r="G72" s="874"/>
      <c r="H72" s="874"/>
      <c r="I72" s="874"/>
      <c r="J72" s="874"/>
      <c r="K72" s="874"/>
      <c r="L72" s="874"/>
      <c r="M72" s="874"/>
      <c r="N72" s="874"/>
      <c r="O72" s="874"/>
      <c r="P72" s="875"/>
      <c r="Q72" s="876">
        <v>722</v>
      </c>
      <c r="R72" s="830"/>
      <c r="S72" s="830"/>
      <c r="T72" s="830"/>
      <c r="U72" s="830"/>
      <c r="V72" s="830">
        <v>641</v>
      </c>
      <c r="W72" s="830"/>
      <c r="X72" s="830"/>
      <c r="Y72" s="830"/>
      <c r="Z72" s="830"/>
      <c r="AA72" s="830">
        <v>81</v>
      </c>
      <c r="AB72" s="830"/>
      <c r="AC72" s="830"/>
      <c r="AD72" s="830"/>
      <c r="AE72" s="830"/>
      <c r="AF72" s="830">
        <v>81</v>
      </c>
      <c r="AG72" s="830"/>
      <c r="AH72" s="830"/>
      <c r="AI72" s="830"/>
      <c r="AJ72" s="830"/>
      <c r="AK72" s="830">
        <v>128</v>
      </c>
      <c r="AL72" s="830"/>
      <c r="AM72" s="830"/>
      <c r="AN72" s="830"/>
      <c r="AO72" s="830"/>
      <c r="AP72" s="830" t="s">
        <v>554</v>
      </c>
      <c r="AQ72" s="830"/>
      <c r="AR72" s="830"/>
      <c r="AS72" s="830"/>
      <c r="AT72" s="830"/>
      <c r="AU72" s="830" t="s">
        <v>554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560</v>
      </c>
      <c r="C73" s="874"/>
      <c r="D73" s="874"/>
      <c r="E73" s="874"/>
      <c r="F73" s="874"/>
      <c r="G73" s="874"/>
      <c r="H73" s="874"/>
      <c r="I73" s="874"/>
      <c r="J73" s="874"/>
      <c r="K73" s="874"/>
      <c r="L73" s="874"/>
      <c r="M73" s="874"/>
      <c r="N73" s="874"/>
      <c r="O73" s="874"/>
      <c r="P73" s="875"/>
      <c r="Q73" s="876">
        <v>5892</v>
      </c>
      <c r="R73" s="830"/>
      <c r="S73" s="830"/>
      <c r="T73" s="830"/>
      <c r="U73" s="830"/>
      <c r="V73" s="830">
        <v>5654</v>
      </c>
      <c r="W73" s="830"/>
      <c r="X73" s="830"/>
      <c r="Y73" s="830"/>
      <c r="Z73" s="830"/>
      <c r="AA73" s="830">
        <v>238</v>
      </c>
      <c r="AB73" s="830"/>
      <c r="AC73" s="830"/>
      <c r="AD73" s="830"/>
      <c r="AE73" s="830"/>
      <c r="AF73" s="830">
        <v>238</v>
      </c>
      <c r="AG73" s="830"/>
      <c r="AH73" s="830"/>
      <c r="AI73" s="830"/>
      <c r="AJ73" s="830"/>
      <c r="AK73" s="830" t="s">
        <v>554</v>
      </c>
      <c r="AL73" s="830"/>
      <c r="AM73" s="830"/>
      <c r="AN73" s="830"/>
      <c r="AO73" s="830"/>
      <c r="AP73" s="830" t="s">
        <v>554</v>
      </c>
      <c r="AQ73" s="830"/>
      <c r="AR73" s="830"/>
      <c r="AS73" s="830"/>
      <c r="AT73" s="830"/>
      <c r="AU73" s="830" t="s">
        <v>554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561</v>
      </c>
      <c r="C74" s="874"/>
      <c r="D74" s="874"/>
      <c r="E74" s="874"/>
      <c r="F74" s="874"/>
      <c r="G74" s="874"/>
      <c r="H74" s="874"/>
      <c r="I74" s="874"/>
      <c r="J74" s="874"/>
      <c r="K74" s="874"/>
      <c r="L74" s="874"/>
      <c r="M74" s="874"/>
      <c r="N74" s="874"/>
      <c r="O74" s="874"/>
      <c r="P74" s="875"/>
      <c r="Q74" s="876">
        <v>1726</v>
      </c>
      <c r="R74" s="830"/>
      <c r="S74" s="830"/>
      <c r="T74" s="830"/>
      <c r="U74" s="830"/>
      <c r="V74" s="830">
        <v>1722</v>
      </c>
      <c r="W74" s="830"/>
      <c r="X74" s="830"/>
      <c r="Y74" s="830"/>
      <c r="Z74" s="830"/>
      <c r="AA74" s="830">
        <v>3</v>
      </c>
      <c r="AB74" s="830"/>
      <c r="AC74" s="830"/>
      <c r="AD74" s="830"/>
      <c r="AE74" s="830"/>
      <c r="AF74" s="830">
        <v>3</v>
      </c>
      <c r="AG74" s="830"/>
      <c r="AH74" s="830"/>
      <c r="AI74" s="830"/>
      <c r="AJ74" s="830"/>
      <c r="AK74" s="830">
        <v>38</v>
      </c>
      <c r="AL74" s="830"/>
      <c r="AM74" s="830"/>
      <c r="AN74" s="830"/>
      <c r="AO74" s="830"/>
      <c r="AP74" s="830" t="s">
        <v>554</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574</v>
      </c>
      <c r="C75" s="874"/>
      <c r="D75" s="874"/>
      <c r="E75" s="874"/>
      <c r="F75" s="874"/>
      <c r="G75" s="874"/>
      <c r="H75" s="874"/>
      <c r="I75" s="874"/>
      <c r="J75" s="874"/>
      <c r="K75" s="874"/>
      <c r="L75" s="874"/>
      <c r="M75" s="874"/>
      <c r="N75" s="874"/>
      <c r="O75" s="874"/>
      <c r="P75" s="875"/>
      <c r="Q75" s="877">
        <v>3</v>
      </c>
      <c r="R75" s="878"/>
      <c r="S75" s="878"/>
      <c r="T75" s="878"/>
      <c r="U75" s="834"/>
      <c r="V75" s="879">
        <v>3</v>
      </c>
      <c r="W75" s="878"/>
      <c r="X75" s="878"/>
      <c r="Y75" s="878"/>
      <c r="Z75" s="834"/>
      <c r="AA75" s="879">
        <v>0</v>
      </c>
      <c r="AB75" s="878"/>
      <c r="AC75" s="878"/>
      <c r="AD75" s="878"/>
      <c r="AE75" s="834"/>
      <c r="AF75" s="879">
        <v>0</v>
      </c>
      <c r="AG75" s="878"/>
      <c r="AH75" s="878"/>
      <c r="AI75" s="878"/>
      <c r="AJ75" s="834"/>
      <c r="AK75" s="879" t="s">
        <v>554</v>
      </c>
      <c r="AL75" s="878"/>
      <c r="AM75" s="878"/>
      <c r="AN75" s="878"/>
      <c r="AO75" s="834"/>
      <c r="AP75" s="879" t="s">
        <v>554</v>
      </c>
      <c r="AQ75" s="878"/>
      <c r="AR75" s="878"/>
      <c r="AS75" s="878"/>
      <c r="AT75" s="834"/>
      <c r="AU75" s="879" t="s">
        <v>554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575</v>
      </c>
      <c r="C76" s="874"/>
      <c r="D76" s="874"/>
      <c r="E76" s="874"/>
      <c r="F76" s="874"/>
      <c r="G76" s="874"/>
      <c r="H76" s="874"/>
      <c r="I76" s="874"/>
      <c r="J76" s="874"/>
      <c r="K76" s="874"/>
      <c r="L76" s="874"/>
      <c r="M76" s="874"/>
      <c r="N76" s="874"/>
      <c r="O76" s="874"/>
      <c r="P76" s="875"/>
      <c r="Q76" s="877">
        <v>12</v>
      </c>
      <c r="R76" s="878"/>
      <c r="S76" s="878"/>
      <c r="T76" s="878"/>
      <c r="U76" s="834"/>
      <c r="V76" s="879">
        <v>11</v>
      </c>
      <c r="W76" s="878"/>
      <c r="X76" s="878"/>
      <c r="Y76" s="878"/>
      <c r="Z76" s="834"/>
      <c r="AA76" s="879">
        <v>1</v>
      </c>
      <c r="AB76" s="878"/>
      <c r="AC76" s="878"/>
      <c r="AD76" s="878"/>
      <c r="AE76" s="834"/>
      <c r="AF76" s="879">
        <v>1</v>
      </c>
      <c r="AG76" s="878"/>
      <c r="AH76" s="878"/>
      <c r="AI76" s="878"/>
      <c r="AJ76" s="834"/>
      <c r="AK76" s="879" t="s">
        <v>554</v>
      </c>
      <c r="AL76" s="878"/>
      <c r="AM76" s="878"/>
      <c r="AN76" s="878"/>
      <c r="AO76" s="834"/>
      <c r="AP76" s="879" t="s">
        <v>554</v>
      </c>
      <c r="AQ76" s="878"/>
      <c r="AR76" s="878"/>
      <c r="AS76" s="878"/>
      <c r="AT76" s="834"/>
      <c r="AU76" s="879" t="s">
        <v>554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562</v>
      </c>
      <c r="C77" s="874"/>
      <c r="D77" s="874"/>
      <c r="E77" s="874"/>
      <c r="F77" s="874"/>
      <c r="G77" s="874"/>
      <c r="H77" s="874"/>
      <c r="I77" s="874"/>
      <c r="J77" s="874"/>
      <c r="K77" s="874"/>
      <c r="L77" s="874"/>
      <c r="M77" s="874"/>
      <c r="N77" s="874"/>
      <c r="O77" s="874"/>
      <c r="P77" s="875"/>
      <c r="Q77" s="877">
        <v>846</v>
      </c>
      <c r="R77" s="878"/>
      <c r="S77" s="878"/>
      <c r="T77" s="878"/>
      <c r="U77" s="834"/>
      <c r="V77" s="879">
        <v>789</v>
      </c>
      <c r="W77" s="878"/>
      <c r="X77" s="878"/>
      <c r="Y77" s="878"/>
      <c r="Z77" s="834"/>
      <c r="AA77" s="879">
        <v>57</v>
      </c>
      <c r="AB77" s="878"/>
      <c r="AC77" s="878"/>
      <c r="AD77" s="878"/>
      <c r="AE77" s="834"/>
      <c r="AF77" s="879">
        <v>57</v>
      </c>
      <c r="AG77" s="878"/>
      <c r="AH77" s="878"/>
      <c r="AI77" s="878"/>
      <c r="AJ77" s="834"/>
      <c r="AK77" s="879">
        <v>374</v>
      </c>
      <c r="AL77" s="878"/>
      <c r="AM77" s="878"/>
      <c r="AN77" s="878"/>
      <c r="AO77" s="834"/>
      <c r="AP77" s="879" t="s">
        <v>554</v>
      </c>
      <c r="AQ77" s="878"/>
      <c r="AR77" s="878"/>
      <c r="AS77" s="878"/>
      <c r="AT77" s="834"/>
      <c r="AU77" s="879" t="s">
        <v>554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563</v>
      </c>
      <c r="C78" s="874"/>
      <c r="D78" s="874"/>
      <c r="E78" s="874"/>
      <c r="F78" s="874"/>
      <c r="G78" s="874"/>
      <c r="H78" s="874"/>
      <c r="I78" s="874"/>
      <c r="J78" s="874"/>
      <c r="K78" s="874"/>
      <c r="L78" s="874"/>
      <c r="M78" s="874"/>
      <c r="N78" s="874"/>
      <c r="O78" s="874"/>
      <c r="P78" s="875"/>
      <c r="Q78" s="876">
        <v>1238</v>
      </c>
      <c r="R78" s="830"/>
      <c r="S78" s="830"/>
      <c r="T78" s="830"/>
      <c r="U78" s="830"/>
      <c r="V78" s="830">
        <v>1143</v>
      </c>
      <c r="W78" s="830"/>
      <c r="X78" s="830"/>
      <c r="Y78" s="830"/>
      <c r="Z78" s="830"/>
      <c r="AA78" s="830">
        <v>95</v>
      </c>
      <c r="AB78" s="830"/>
      <c r="AC78" s="830"/>
      <c r="AD78" s="830"/>
      <c r="AE78" s="830"/>
      <c r="AF78" s="830">
        <v>95</v>
      </c>
      <c r="AG78" s="830"/>
      <c r="AH78" s="830"/>
      <c r="AI78" s="830"/>
      <c r="AJ78" s="830"/>
      <c r="AK78" s="830" t="s">
        <v>554</v>
      </c>
      <c r="AL78" s="830"/>
      <c r="AM78" s="830"/>
      <c r="AN78" s="830"/>
      <c r="AO78" s="830"/>
      <c r="AP78" s="830" t="s">
        <v>554</v>
      </c>
      <c r="AQ78" s="830"/>
      <c r="AR78" s="830"/>
      <c r="AS78" s="830"/>
      <c r="AT78" s="830"/>
      <c r="AU78" s="830" t="s">
        <v>554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564</v>
      </c>
      <c r="C79" s="874"/>
      <c r="D79" s="874"/>
      <c r="E79" s="874"/>
      <c r="F79" s="874"/>
      <c r="G79" s="874"/>
      <c r="H79" s="874"/>
      <c r="I79" s="874"/>
      <c r="J79" s="874"/>
      <c r="K79" s="874"/>
      <c r="L79" s="874"/>
      <c r="M79" s="874"/>
      <c r="N79" s="874"/>
      <c r="O79" s="874"/>
      <c r="P79" s="875"/>
      <c r="Q79" s="876">
        <v>286479</v>
      </c>
      <c r="R79" s="830"/>
      <c r="S79" s="830"/>
      <c r="T79" s="830"/>
      <c r="U79" s="830"/>
      <c r="V79" s="830">
        <v>283821</v>
      </c>
      <c r="W79" s="830"/>
      <c r="X79" s="830"/>
      <c r="Y79" s="830"/>
      <c r="Z79" s="830"/>
      <c r="AA79" s="830">
        <v>2657</v>
      </c>
      <c r="AB79" s="830"/>
      <c r="AC79" s="830"/>
      <c r="AD79" s="830"/>
      <c r="AE79" s="830"/>
      <c r="AF79" s="830">
        <v>2657</v>
      </c>
      <c r="AG79" s="830"/>
      <c r="AH79" s="830"/>
      <c r="AI79" s="830"/>
      <c r="AJ79" s="830"/>
      <c r="AK79" s="830">
        <v>1846</v>
      </c>
      <c r="AL79" s="830"/>
      <c r="AM79" s="830"/>
      <c r="AN79" s="830"/>
      <c r="AO79" s="830"/>
      <c r="AP79" s="830" t="s">
        <v>554</v>
      </c>
      <c r="AQ79" s="830"/>
      <c r="AR79" s="830"/>
      <c r="AS79" s="830"/>
      <c r="AT79" s="830"/>
      <c r="AU79" s="830" t="s">
        <v>554</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3778</v>
      </c>
      <c r="AG88" s="844"/>
      <c r="AH88" s="844"/>
      <c r="AI88" s="844"/>
      <c r="AJ88" s="844"/>
      <c r="AK88" s="841"/>
      <c r="AL88" s="841"/>
      <c r="AM88" s="841"/>
      <c r="AN88" s="841"/>
      <c r="AO88" s="841"/>
      <c r="AP88" s="844">
        <v>2888</v>
      </c>
      <c r="AQ88" s="844"/>
      <c r="AR88" s="844"/>
      <c r="AS88" s="844"/>
      <c r="AT88" s="844"/>
      <c r="AU88" s="844">
        <v>32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110</v>
      </c>
      <c r="CS102" s="852"/>
      <c r="CT102" s="852"/>
      <c r="CU102" s="852"/>
      <c r="CV102" s="891"/>
      <c r="CW102" s="890">
        <v>14</v>
      </c>
      <c r="CX102" s="852"/>
      <c r="CY102" s="852"/>
      <c r="CZ102" s="852"/>
      <c r="DA102" s="891"/>
      <c r="DB102" s="890" t="s">
        <v>554</v>
      </c>
      <c r="DC102" s="852"/>
      <c r="DD102" s="852"/>
      <c r="DE102" s="852"/>
      <c r="DF102" s="891"/>
      <c r="DG102" s="890" t="s">
        <v>554</v>
      </c>
      <c r="DH102" s="852"/>
      <c r="DI102" s="852"/>
      <c r="DJ102" s="852"/>
      <c r="DK102" s="891"/>
      <c r="DL102" s="890">
        <v>106</v>
      </c>
      <c r="DM102" s="852"/>
      <c r="DN102" s="852"/>
      <c r="DO102" s="852"/>
      <c r="DP102" s="891"/>
      <c r="DQ102" s="890">
        <v>95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1896288</v>
      </c>
      <c r="AB110" s="900"/>
      <c r="AC110" s="900"/>
      <c r="AD110" s="900"/>
      <c r="AE110" s="901"/>
      <c r="AF110" s="902">
        <v>1904389</v>
      </c>
      <c r="AG110" s="900"/>
      <c r="AH110" s="900"/>
      <c r="AI110" s="900"/>
      <c r="AJ110" s="901"/>
      <c r="AK110" s="902">
        <v>1771871</v>
      </c>
      <c r="AL110" s="900"/>
      <c r="AM110" s="900"/>
      <c r="AN110" s="900"/>
      <c r="AO110" s="901"/>
      <c r="AP110" s="903">
        <v>30.1</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13683999</v>
      </c>
      <c r="BR110" s="931"/>
      <c r="BS110" s="931"/>
      <c r="BT110" s="931"/>
      <c r="BU110" s="931"/>
      <c r="BV110" s="931">
        <v>12692520</v>
      </c>
      <c r="BW110" s="931"/>
      <c r="BX110" s="931"/>
      <c r="BY110" s="931"/>
      <c r="BZ110" s="931"/>
      <c r="CA110" s="931">
        <v>12725923</v>
      </c>
      <c r="CB110" s="931"/>
      <c r="CC110" s="931"/>
      <c r="CD110" s="931"/>
      <c r="CE110" s="931"/>
      <c r="CF110" s="944">
        <v>216.2</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6493727</v>
      </c>
      <c r="BR112" s="926"/>
      <c r="BS112" s="926"/>
      <c r="BT112" s="926"/>
      <c r="BU112" s="926"/>
      <c r="BV112" s="926">
        <v>5900170</v>
      </c>
      <c r="BW112" s="926"/>
      <c r="BX112" s="926"/>
      <c r="BY112" s="926"/>
      <c r="BZ112" s="926"/>
      <c r="CA112" s="926">
        <v>5268804</v>
      </c>
      <c r="CB112" s="926"/>
      <c r="CC112" s="926"/>
      <c r="CD112" s="926"/>
      <c r="CE112" s="926"/>
      <c r="CF112" s="920">
        <v>89.5</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851863</v>
      </c>
      <c r="AB113" s="938"/>
      <c r="AC113" s="938"/>
      <c r="AD113" s="938"/>
      <c r="AE113" s="939"/>
      <c r="AF113" s="940">
        <v>865732</v>
      </c>
      <c r="AG113" s="938"/>
      <c r="AH113" s="938"/>
      <c r="AI113" s="938"/>
      <c r="AJ113" s="939"/>
      <c r="AK113" s="940">
        <v>828905</v>
      </c>
      <c r="AL113" s="938"/>
      <c r="AM113" s="938"/>
      <c r="AN113" s="938"/>
      <c r="AO113" s="939"/>
      <c r="AP113" s="941">
        <v>14.1</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36209</v>
      </c>
      <c r="BR113" s="926"/>
      <c r="BS113" s="926"/>
      <c r="BT113" s="926"/>
      <c r="BU113" s="926"/>
      <c r="BV113" s="926">
        <v>34226</v>
      </c>
      <c r="BW113" s="926"/>
      <c r="BX113" s="926"/>
      <c r="BY113" s="926"/>
      <c r="BZ113" s="926"/>
      <c r="CA113" s="926">
        <v>31823</v>
      </c>
      <c r="CB113" s="926"/>
      <c r="CC113" s="926"/>
      <c r="CD113" s="926"/>
      <c r="CE113" s="926"/>
      <c r="CF113" s="920">
        <v>0.5</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2459863</v>
      </c>
      <c r="BR114" s="926"/>
      <c r="BS114" s="926"/>
      <c r="BT114" s="926"/>
      <c r="BU114" s="926"/>
      <c r="BV114" s="926">
        <v>2531560</v>
      </c>
      <c r="BW114" s="926"/>
      <c r="BX114" s="926"/>
      <c r="BY114" s="926"/>
      <c r="BZ114" s="926"/>
      <c r="CA114" s="926">
        <v>2451769</v>
      </c>
      <c r="CB114" s="926"/>
      <c r="CC114" s="926"/>
      <c r="CD114" s="926"/>
      <c r="CE114" s="926"/>
      <c r="CF114" s="920">
        <v>41.7</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106200</v>
      </c>
      <c r="BR115" s="926"/>
      <c r="BS115" s="926"/>
      <c r="BT115" s="926"/>
      <c r="BU115" s="926"/>
      <c r="BV115" s="926">
        <v>106200</v>
      </c>
      <c r="BW115" s="926"/>
      <c r="BX115" s="926"/>
      <c r="BY115" s="926"/>
      <c r="BZ115" s="926"/>
      <c r="CA115" s="926">
        <v>95076</v>
      </c>
      <c r="CB115" s="926"/>
      <c r="CC115" s="926"/>
      <c r="CD115" s="926"/>
      <c r="CE115" s="926"/>
      <c r="CF115" s="920">
        <v>1.6</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512</v>
      </c>
      <c r="AB116" s="959"/>
      <c r="AC116" s="959"/>
      <c r="AD116" s="959"/>
      <c r="AE116" s="960"/>
      <c r="AF116" s="961">
        <v>585</v>
      </c>
      <c r="AG116" s="959"/>
      <c r="AH116" s="959"/>
      <c r="AI116" s="959"/>
      <c r="AJ116" s="960"/>
      <c r="AK116" s="961">
        <v>873</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2748663</v>
      </c>
      <c r="AB117" s="979"/>
      <c r="AC117" s="979"/>
      <c r="AD117" s="979"/>
      <c r="AE117" s="980"/>
      <c r="AF117" s="981">
        <v>2770706</v>
      </c>
      <c r="AG117" s="979"/>
      <c r="AH117" s="979"/>
      <c r="AI117" s="979"/>
      <c r="AJ117" s="980"/>
      <c r="AK117" s="981">
        <v>2601649</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22779998</v>
      </c>
      <c r="BR119" s="1000"/>
      <c r="BS119" s="1000"/>
      <c r="BT119" s="1000"/>
      <c r="BU119" s="1000"/>
      <c r="BV119" s="1000">
        <v>21264676</v>
      </c>
      <c r="BW119" s="1000"/>
      <c r="BX119" s="1000"/>
      <c r="BY119" s="1000"/>
      <c r="BZ119" s="1000"/>
      <c r="CA119" s="1000">
        <v>20573395</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4021720</v>
      </c>
      <c r="BR120" s="931"/>
      <c r="BS120" s="931"/>
      <c r="BT120" s="931"/>
      <c r="BU120" s="931"/>
      <c r="BV120" s="931">
        <v>4481162</v>
      </c>
      <c r="BW120" s="931"/>
      <c r="BX120" s="931"/>
      <c r="BY120" s="931"/>
      <c r="BZ120" s="931"/>
      <c r="CA120" s="931">
        <v>4738547</v>
      </c>
      <c r="CB120" s="931"/>
      <c r="CC120" s="931"/>
      <c r="CD120" s="931"/>
      <c r="CE120" s="931"/>
      <c r="CF120" s="944">
        <v>80.5</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3259749</v>
      </c>
      <c r="DH120" s="931"/>
      <c r="DI120" s="931"/>
      <c r="DJ120" s="931"/>
      <c r="DK120" s="931"/>
      <c r="DL120" s="931">
        <v>3075872</v>
      </c>
      <c r="DM120" s="931"/>
      <c r="DN120" s="931"/>
      <c r="DO120" s="931"/>
      <c r="DP120" s="931"/>
      <c r="DQ120" s="931">
        <v>2810233</v>
      </c>
      <c r="DR120" s="931"/>
      <c r="DS120" s="931"/>
      <c r="DT120" s="931"/>
      <c r="DU120" s="931"/>
      <c r="DV120" s="932">
        <v>47.7</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233960</v>
      </c>
      <c r="BR121" s="926"/>
      <c r="BS121" s="926"/>
      <c r="BT121" s="926"/>
      <c r="BU121" s="926"/>
      <c r="BV121" s="926">
        <v>210721</v>
      </c>
      <c r="BW121" s="926"/>
      <c r="BX121" s="926"/>
      <c r="BY121" s="926"/>
      <c r="BZ121" s="926"/>
      <c r="CA121" s="926">
        <v>194318</v>
      </c>
      <c r="CB121" s="926"/>
      <c r="CC121" s="926"/>
      <c r="CD121" s="926"/>
      <c r="CE121" s="926"/>
      <c r="CF121" s="920">
        <v>3.3</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3233978</v>
      </c>
      <c r="DH121" s="926"/>
      <c r="DI121" s="926"/>
      <c r="DJ121" s="926"/>
      <c r="DK121" s="926"/>
      <c r="DL121" s="926">
        <v>2824298</v>
      </c>
      <c r="DM121" s="926"/>
      <c r="DN121" s="926"/>
      <c r="DO121" s="926"/>
      <c r="DP121" s="926"/>
      <c r="DQ121" s="926">
        <v>2458571</v>
      </c>
      <c r="DR121" s="926"/>
      <c r="DS121" s="926"/>
      <c r="DT121" s="926"/>
      <c r="DU121" s="926"/>
      <c r="DV121" s="927">
        <v>41.8</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13496202</v>
      </c>
      <c r="BR122" s="1000"/>
      <c r="BS122" s="1000"/>
      <c r="BT122" s="1000"/>
      <c r="BU122" s="1000"/>
      <c r="BV122" s="1000">
        <v>12250783</v>
      </c>
      <c r="BW122" s="1000"/>
      <c r="BX122" s="1000"/>
      <c r="BY122" s="1000"/>
      <c r="BZ122" s="1000"/>
      <c r="CA122" s="1000">
        <v>11798315</v>
      </c>
      <c r="CB122" s="1000"/>
      <c r="CC122" s="1000"/>
      <c r="CD122" s="1000"/>
      <c r="CE122" s="1000"/>
      <c r="CF122" s="1017">
        <v>200.4</v>
      </c>
      <c r="CG122" s="1018"/>
      <c r="CH122" s="1018"/>
      <c r="CI122" s="1018"/>
      <c r="CJ122" s="1018"/>
      <c r="CK122" s="1009"/>
      <c r="CL122" s="1010"/>
      <c r="CM122" s="1010"/>
      <c r="CN122" s="1010"/>
      <c r="CO122" s="1011"/>
      <c r="CP122" s="1019" t="s">
        <v>453</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454</v>
      </c>
      <c r="BP123" s="1005"/>
      <c r="BQ123" s="1063">
        <v>17751882</v>
      </c>
      <c r="BR123" s="1064"/>
      <c r="BS123" s="1064"/>
      <c r="BT123" s="1064"/>
      <c r="BU123" s="1064"/>
      <c r="BV123" s="1064">
        <v>16942666</v>
      </c>
      <c r="BW123" s="1064"/>
      <c r="BX123" s="1064"/>
      <c r="BY123" s="1064"/>
      <c r="BZ123" s="1064"/>
      <c r="CA123" s="1064">
        <v>16731180</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81.599999999999994</v>
      </c>
      <c r="BR124" s="1027"/>
      <c r="BS124" s="1027"/>
      <c r="BT124" s="1027"/>
      <c r="BU124" s="1027"/>
      <c r="BV124" s="1027">
        <v>75.2</v>
      </c>
      <c r="BW124" s="1027"/>
      <c r="BX124" s="1027"/>
      <c r="BY124" s="1027"/>
      <c r="BZ124" s="1027"/>
      <c r="CA124" s="1027">
        <v>65.2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49695</v>
      </c>
      <c r="AB128" s="1046"/>
      <c r="AC128" s="1046"/>
      <c r="AD128" s="1046"/>
      <c r="AE128" s="1047"/>
      <c r="AF128" s="1048">
        <v>42028</v>
      </c>
      <c r="AG128" s="1046"/>
      <c r="AH128" s="1046"/>
      <c r="AI128" s="1046"/>
      <c r="AJ128" s="1047"/>
      <c r="AK128" s="1048">
        <v>30420</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13.84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106200</v>
      </c>
      <c r="DH128" s="1038"/>
      <c r="DI128" s="1038"/>
      <c r="DJ128" s="1038"/>
      <c r="DK128" s="1038"/>
      <c r="DL128" s="1038">
        <v>106200</v>
      </c>
      <c r="DM128" s="1038"/>
      <c r="DN128" s="1038"/>
      <c r="DO128" s="1038"/>
      <c r="DP128" s="1038"/>
      <c r="DQ128" s="1038">
        <v>95076</v>
      </c>
      <c r="DR128" s="1038"/>
      <c r="DS128" s="1038"/>
      <c r="DT128" s="1038"/>
      <c r="DU128" s="1038"/>
      <c r="DV128" s="1039">
        <v>1.6</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8102513</v>
      </c>
      <c r="AB129" s="959"/>
      <c r="AC129" s="959"/>
      <c r="AD129" s="959"/>
      <c r="AE129" s="960"/>
      <c r="AF129" s="961">
        <v>7749343</v>
      </c>
      <c r="AG129" s="959"/>
      <c r="AH129" s="959"/>
      <c r="AI129" s="959"/>
      <c r="AJ129" s="960"/>
      <c r="AK129" s="961">
        <v>7667401</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18.84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1942336</v>
      </c>
      <c r="AB130" s="959"/>
      <c r="AC130" s="959"/>
      <c r="AD130" s="959"/>
      <c r="AE130" s="960"/>
      <c r="AF130" s="961">
        <v>2005706</v>
      </c>
      <c r="AG130" s="959"/>
      <c r="AH130" s="959"/>
      <c r="AI130" s="959"/>
      <c r="AJ130" s="960"/>
      <c r="AK130" s="961">
        <v>1781005</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6160177</v>
      </c>
      <c r="AB131" s="986"/>
      <c r="AC131" s="986"/>
      <c r="AD131" s="986"/>
      <c r="AE131" s="987"/>
      <c r="AF131" s="985">
        <v>5743637</v>
      </c>
      <c r="AG131" s="986"/>
      <c r="AH131" s="986"/>
      <c r="AI131" s="986"/>
      <c r="AJ131" s="987"/>
      <c r="AK131" s="985">
        <v>5886396</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65.2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12.28263409</v>
      </c>
      <c r="AB132" s="1097"/>
      <c r="AC132" s="1097"/>
      <c r="AD132" s="1097"/>
      <c r="AE132" s="1098"/>
      <c r="AF132" s="1099">
        <v>12.58735536</v>
      </c>
      <c r="AG132" s="1097"/>
      <c r="AH132" s="1097"/>
      <c r="AI132" s="1097"/>
      <c r="AJ132" s="1098"/>
      <c r="AK132" s="1099">
        <v>13.42458102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12.8</v>
      </c>
      <c r="AB133" s="1080"/>
      <c r="AC133" s="1080"/>
      <c r="AD133" s="1080"/>
      <c r="AE133" s="1081"/>
      <c r="AF133" s="1079">
        <v>12.6</v>
      </c>
      <c r="AG133" s="1080"/>
      <c r="AH133" s="1080"/>
      <c r="AI133" s="1080"/>
      <c r="AJ133" s="1081"/>
      <c r="AK133" s="1079">
        <v>12.7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GhRKSBSEoRQ9CxwpjHDrA/tmloNYFSSbiGvw2BUhI3V19ASAJ20LC1tm6fT5g+vSDRBM3W8RZ22fsS7Cgwizw==" saltValue="FabCE3B+5yDP8/Ty916N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PgENfM5juBR/EYmJNXDqm1YhYW5Kue6rwLNYh4eEjHSGAwk5ScGCZuG/qYdyNy9ehRjueVNJE045pqzXn5V2g==" saltValue="yLocZjx4su7HEJdop6KZ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S/MWbNPc/isBQd3DnClf3ovJCLO9FlGfpNbGf69dhqGJeuxGVlCP2u/wWMJjpxA+GLbqNTRlbFOko8m4qhfjQ==" saltValue="PPQP7XFnbp+kXZ1PIHRP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2427045</v>
      </c>
      <c r="AP9" s="281">
        <v>257758</v>
      </c>
      <c r="AQ9" s="282">
        <v>143042</v>
      </c>
      <c r="AR9" s="283">
        <v>80.2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12329</v>
      </c>
      <c r="AP10" s="284">
        <v>1309</v>
      </c>
      <c r="AQ10" s="285">
        <v>17233</v>
      </c>
      <c r="AR10" s="286">
        <v>-92.4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t="s">
        <v>491</v>
      </c>
      <c r="AP11" s="284" t="s">
        <v>491</v>
      </c>
      <c r="AQ11" s="285">
        <v>1297</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491</v>
      </c>
      <c r="AP12" s="284" t="s">
        <v>491</v>
      </c>
      <c r="AQ12" s="285" t="s">
        <v>491</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105789</v>
      </c>
      <c r="AP13" s="284">
        <v>11235</v>
      </c>
      <c r="AQ13" s="285">
        <v>5542</v>
      </c>
      <c r="AR13" s="286">
        <v>102.7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11683</v>
      </c>
      <c r="AP14" s="284">
        <v>1241</v>
      </c>
      <c r="AQ14" s="285">
        <v>2886</v>
      </c>
      <c r="AR14" s="286">
        <v>-57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-194452</v>
      </c>
      <c r="AP15" s="284">
        <v>-20651</v>
      </c>
      <c r="AQ15" s="285">
        <v>-8856</v>
      </c>
      <c r="AR15" s="286">
        <v>133.19999999999999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2362394</v>
      </c>
      <c r="AP16" s="284">
        <v>250891</v>
      </c>
      <c r="AQ16" s="285">
        <v>161143</v>
      </c>
      <c r="AR16" s="286">
        <v>55.7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28.57</v>
      </c>
      <c r="AP21" s="298">
        <v>14.02</v>
      </c>
      <c r="AQ21" s="299">
        <v>14.55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91.1</v>
      </c>
      <c r="AP22" s="303">
        <v>96.2</v>
      </c>
      <c r="AQ22" s="304">
        <v>-5.0999999999999996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1771871</v>
      </c>
      <c r="AP32" s="312">
        <v>188177</v>
      </c>
      <c r="AQ32" s="313">
        <v>81691</v>
      </c>
      <c r="AR32" s="314">
        <v>130.4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828905</v>
      </c>
      <c r="AP35" s="312">
        <v>88032</v>
      </c>
      <c r="AQ35" s="313">
        <v>27672</v>
      </c>
      <c r="AR35" s="314">
        <v>218.1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t="s">
        <v>491</v>
      </c>
      <c r="AP36" s="312" t="s">
        <v>491</v>
      </c>
      <c r="AQ36" s="313">
        <v>4845</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t="s">
        <v>491</v>
      </c>
      <c r="AP37" s="312" t="s">
        <v>491</v>
      </c>
      <c r="AQ37" s="313">
        <v>448</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873</v>
      </c>
      <c r="AP38" s="315">
        <v>93</v>
      </c>
      <c r="AQ38" s="316">
        <v>4</v>
      </c>
      <c r="AR38" s="304">
        <v>2225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-30420</v>
      </c>
      <c r="AP39" s="312">
        <v>-3231</v>
      </c>
      <c r="AQ39" s="313">
        <v>-1961</v>
      </c>
      <c r="AR39" s="314">
        <v>64.8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-1781005</v>
      </c>
      <c r="AP40" s="312">
        <v>-189147</v>
      </c>
      <c r="AQ40" s="313">
        <v>-75713</v>
      </c>
      <c r="AR40" s="314">
        <v>149.80000000000001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790224</v>
      </c>
      <c r="AP41" s="312">
        <v>83924</v>
      </c>
      <c r="AQ41" s="313">
        <v>36985</v>
      </c>
      <c r="AR41" s="314">
        <v>126.9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1534439</v>
      </c>
      <c r="AN51" s="334">
        <v>143138</v>
      </c>
      <c r="AO51" s="335">
        <v>63.7</v>
      </c>
      <c r="AP51" s="336">
        <v>93492</v>
      </c>
      <c r="AQ51" s="337">
        <v>-13.6</v>
      </c>
      <c r="AR51" s="338">
        <v>77.3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1149880</v>
      </c>
      <c r="AN52" s="342">
        <v>107265</v>
      </c>
      <c r="AO52" s="343">
        <v>126.7</v>
      </c>
      <c r="AP52" s="344">
        <v>53316</v>
      </c>
      <c r="AQ52" s="345">
        <v>6</v>
      </c>
      <c r="AR52" s="346">
        <v>120.7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1152803</v>
      </c>
      <c r="AN53" s="334">
        <v>111221</v>
      </c>
      <c r="AO53" s="335">
        <v>-22.3</v>
      </c>
      <c r="AP53" s="336">
        <v>126525</v>
      </c>
      <c r="AQ53" s="337">
        <v>35.299999999999997</v>
      </c>
      <c r="AR53" s="338">
        <v>-57.6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554351</v>
      </c>
      <c r="AN54" s="342">
        <v>53483</v>
      </c>
      <c r="AO54" s="343">
        <v>-50.1</v>
      </c>
      <c r="AP54" s="344">
        <v>67052</v>
      </c>
      <c r="AQ54" s="345">
        <v>25.8</v>
      </c>
      <c r="AR54" s="346">
        <v>-75.900000000000006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1271513</v>
      </c>
      <c r="AN55" s="334">
        <v>126017</v>
      </c>
      <c r="AO55" s="335">
        <v>13.3</v>
      </c>
      <c r="AP55" s="336">
        <v>122054</v>
      </c>
      <c r="AQ55" s="337">
        <v>-3.5</v>
      </c>
      <c r="AR55" s="338">
        <v>16.8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698769</v>
      </c>
      <c r="AN56" s="342">
        <v>69254</v>
      </c>
      <c r="AO56" s="343">
        <v>29.5</v>
      </c>
      <c r="AP56" s="344">
        <v>68298</v>
      </c>
      <c r="AQ56" s="345">
        <v>1.9</v>
      </c>
      <c r="AR56" s="346">
        <v>27.6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1022873</v>
      </c>
      <c r="AN57" s="334">
        <v>104599</v>
      </c>
      <c r="AO57" s="335">
        <v>-17</v>
      </c>
      <c r="AP57" s="336">
        <v>111644</v>
      </c>
      <c r="AQ57" s="337">
        <v>-8.5</v>
      </c>
      <c r="AR57" s="338">
        <v>-8.5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529040</v>
      </c>
      <c r="AN58" s="342">
        <v>54100</v>
      </c>
      <c r="AO58" s="343">
        <v>-21.9</v>
      </c>
      <c r="AP58" s="344">
        <v>66606</v>
      </c>
      <c r="AQ58" s="345">
        <v>-2.5</v>
      </c>
      <c r="AR58" s="346">
        <v>-19.399999999999999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1808250</v>
      </c>
      <c r="AN59" s="334">
        <v>192040</v>
      </c>
      <c r="AO59" s="335">
        <v>83.6</v>
      </c>
      <c r="AP59" s="336">
        <v>127917</v>
      </c>
      <c r="AQ59" s="337">
        <v>14.6</v>
      </c>
      <c r="AR59" s="338">
        <v>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684288</v>
      </c>
      <c r="AN60" s="342">
        <v>72673</v>
      </c>
      <c r="AO60" s="343">
        <v>34.299999999999997</v>
      </c>
      <c r="AP60" s="344">
        <v>69746</v>
      </c>
      <c r="AQ60" s="345">
        <v>4.7</v>
      </c>
      <c r="AR60" s="346">
        <v>29.6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1357976</v>
      </c>
      <c r="AN61" s="349">
        <v>135403</v>
      </c>
      <c r="AO61" s="350">
        <v>24.3</v>
      </c>
      <c r="AP61" s="351">
        <v>116326</v>
      </c>
      <c r="AQ61" s="352">
        <v>4.9000000000000004</v>
      </c>
      <c r="AR61" s="338">
        <v>19.399999999999999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723266</v>
      </c>
      <c r="AN62" s="342">
        <v>71355</v>
      </c>
      <c r="AO62" s="343">
        <v>23.7</v>
      </c>
      <c r="AP62" s="344">
        <v>65004</v>
      </c>
      <c r="AQ62" s="345">
        <v>7.2</v>
      </c>
      <c r="AR62" s="346">
        <v>16.5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oJrhVDAPvPH/9eUgeh4SICyt23x06bruT8+v84H/ZavOLe2434NtQwihoNrk0lZ0KULs9aX0tFhW2ROzkIWyw==" saltValue="/lWMP9WmN88hOVVGzpVZ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rg0dVZGDQ/29UdBiqHL68/ZhRLIYVszmE/JogMZqyQq2huIq1btWauPJVyIoWAnP5rvmuecCVqmBN0EUTqoBWA==" saltValue="XMThoz/stnPut7WZXOkA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BDkHCgCkdAaq9l1jPBCjpv83n60x+IlI6nFUkDt3zzAJW90jGQc6ezoGj4wLY3bsLxsmCXnBAbJgMpfQpcpQhQ==" saltValue="ZY1HJwTn7Cv+DU0spvA5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28.76</v>
      </c>
      <c r="G47" s="12">
        <v>26.46</v>
      </c>
      <c r="H47" s="12">
        <v>29.14</v>
      </c>
      <c r="I47" s="12">
        <v>33.14</v>
      </c>
      <c r="J47" s="13">
        <v>34.94</v>
      </c>
    </row>
    <row r="48" spans="2:10" ht="57.75" customHeight="1" x14ac:dyDescent="0.15">
      <c r="B48" s="14"/>
      <c r="C48" s="1141" t="s">
        <v>4</v>
      </c>
      <c r="D48" s="1141"/>
      <c r="E48" s="1142"/>
      <c r="F48" s="15">
        <v>7.07</v>
      </c>
      <c r="G48" s="16">
        <v>5.03</v>
      </c>
      <c r="H48" s="16">
        <v>10.24</v>
      </c>
      <c r="I48" s="16">
        <v>7.29</v>
      </c>
      <c r="J48" s="17">
        <v>5.35</v>
      </c>
    </row>
    <row r="49" spans="2:10" ht="57.75" customHeight="1" thickBot="1" x14ac:dyDescent="0.2">
      <c r="B49" s="18"/>
      <c r="C49" s="1143" t="s">
        <v>5</v>
      </c>
      <c r="D49" s="1143"/>
      <c r="E49" s="1144"/>
      <c r="F49" s="19">
        <v>5.29</v>
      </c>
      <c r="G49" s="20" t="s">
        <v>535</v>
      </c>
      <c r="H49" s="20">
        <v>8.58</v>
      </c>
      <c r="I49" s="20" t="s">
        <v>536</v>
      </c>
      <c r="J49" s="21" t="s">
        <v>537</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TKVJAxhuurwA+KwWPSqDCMAhoFiXitMVrUtNNtLyCWVaKXN5goBAcuVqGj7vmlG7Ig+s3T99ECDba1so03VhHQ==" saltValue="4AiNxJk3pqWX1NWVnfoo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538</v>
      </c>
      <c r="D34" s="1151"/>
      <c r="E34" s="1152"/>
      <c r="F34" s="32">
        <v>7.05</v>
      </c>
      <c r="G34" s="33">
        <v>5.01</v>
      </c>
      <c r="H34" s="33">
        <v>10.23</v>
      </c>
      <c r="I34" s="33">
        <v>7.27</v>
      </c>
      <c r="J34" s="34">
        <v>5.33</v>
      </c>
      <c r="K34" s="22"/>
      <c r="L34" s="22"/>
      <c r="M34" s="22"/>
      <c r="N34" s="22"/>
      <c r="O34" s="22"/>
      <c r="P34" s="22"/>
    </row>
    <row r="35" spans="1:16" ht="39" customHeight="1" x14ac:dyDescent="0.15">
      <c r="A35" s="22"/>
      <c r="B35" s="35"/>
      <c r="C35" s="1145" t="s">
        <v>539</v>
      </c>
      <c r="D35" s="1146"/>
      <c r="E35" s="1147"/>
      <c r="F35" s="36">
        <v>0</v>
      </c>
      <c r="G35" s="37">
        <v>0.05</v>
      </c>
      <c r="H35" s="37">
        <v>0.16</v>
      </c>
      <c r="I35" s="37">
        <v>0.01</v>
      </c>
      <c r="J35" s="38">
        <v>0.62</v>
      </c>
      <c r="K35" s="22"/>
      <c r="L35" s="22"/>
      <c r="M35" s="22"/>
      <c r="N35" s="22"/>
      <c r="O35" s="22"/>
      <c r="P35" s="22"/>
    </row>
    <row r="36" spans="1:16" ht="39" customHeight="1" x14ac:dyDescent="0.15">
      <c r="A36" s="22"/>
      <c r="B36" s="35"/>
      <c r="C36" s="1145" t="s">
        <v>540</v>
      </c>
      <c r="D36" s="1146"/>
      <c r="E36" s="1147"/>
      <c r="F36" s="36">
        <v>0.04</v>
      </c>
      <c r="G36" s="37">
        <v>0.13</v>
      </c>
      <c r="H36" s="37">
        <v>0.35</v>
      </c>
      <c r="I36" s="37">
        <v>0.5</v>
      </c>
      <c r="J36" s="38">
        <v>0.41</v>
      </c>
      <c r="K36" s="22"/>
      <c r="L36" s="22"/>
      <c r="M36" s="22"/>
      <c r="N36" s="22"/>
      <c r="O36" s="22"/>
      <c r="P36" s="22"/>
    </row>
    <row r="37" spans="1:16" ht="39" customHeight="1" x14ac:dyDescent="0.15">
      <c r="A37" s="22"/>
      <c r="B37" s="35"/>
      <c r="C37" s="1145" t="s">
        <v>541</v>
      </c>
      <c r="D37" s="1146"/>
      <c r="E37" s="1147"/>
      <c r="F37" s="36">
        <v>1.96</v>
      </c>
      <c r="G37" s="37">
        <v>3.3</v>
      </c>
      <c r="H37" s="37">
        <v>2.71</v>
      </c>
      <c r="I37" s="37">
        <v>0.54</v>
      </c>
      <c r="J37" s="38">
        <v>0.27</v>
      </c>
      <c r="K37" s="22"/>
      <c r="L37" s="22"/>
      <c r="M37" s="22"/>
      <c r="N37" s="22"/>
      <c r="O37" s="22"/>
      <c r="P37" s="22"/>
    </row>
    <row r="38" spans="1:16" ht="39" customHeight="1" x14ac:dyDescent="0.15">
      <c r="A38" s="22"/>
      <c r="B38" s="35"/>
      <c r="C38" s="1145" t="s">
        <v>542</v>
      </c>
      <c r="D38" s="1146"/>
      <c r="E38" s="1147"/>
      <c r="F38" s="36">
        <v>0.37</v>
      </c>
      <c r="G38" s="37">
        <v>0.36</v>
      </c>
      <c r="H38" s="37">
        <v>0.19</v>
      </c>
      <c r="I38" s="37">
        <v>0.1</v>
      </c>
      <c r="J38" s="38">
        <v>0.27</v>
      </c>
      <c r="K38" s="22"/>
      <c r="L38" s="22"/>
      <c r="M38" s="22"/>
      <c r="N38" s="22"/>
      <c r="O38" s="22"/>
      <c r="P38" s="22"/>
    </row>
    <row r="39" spans="1:16" ht="39" customHeight="1" x14ac:dyDescent="0.15">
      <c r="A39" s="22"/>
      <c r="B39" s="35"/>
      <c r="C39" s="1145" t="s">
        <v>543</v>
      </c>
      <c r="D39" s="1146"/>
      <c r="E39" s="1147"/>
      <c r="F39" s="36">
        <v>0.01</v>
      </c>
      <c r="G39" s="37">
        <v>0</v>
      </c>
      <c r="H39" s="37">
        <v>0</v>
      </c>
      <c r="I39" s="37">
        <v>0</v>
      </c>
      <c r="J39" s="38">
        <v>0</v>
      </c>
      <c r="K39" s="22"/>
      <c r="L39" s="22"/>
      <c r="M39" s="22"/>
      <c r="N39" s="22"/>
      <c r="O39" s="22"/>
      <c r="P39" s="22"/>
    </row>
    <row r="40" spans="1:16" ht="39" customHeight="1" x14ac:dyDescent="0.15">
      <c r="A40" s="22"/>
      <c r="B40" s="35"/>
      <c r="C40" s="1145" t="s">
        <v>544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546</v>
      </c>
      <c r="D42" s="1146"/>
      <c r="E42" s="1147"/>
      <c r="F42" s="36" t="s">
        <v>547</v>
      </c>
      <c r="G42" s="37" t="s">
        <v>491</v>
      </c>
      <c r="H42" s="37" t="s">
        <v>491</v>
      </c>
      <c r="I42" s="37" t="s">
        <v>491</v>
      </c>
      <c r="J42" s="38" t="s">
        <v>491</v>
      </c>
      <c r="K42" s="22"/>
      <c r="L42" s="22"/>
      <c r="M42" s="22"/>
      <c r="N42" s="22"/>
      <c r="O42" s="22"/>
      <c r="P42" s="22"/>
    </row>
    <row r="43" spans="1:16" ht="39" customHeight="1" thickBot="1" x14ac:dyDescent="0.2">
      <c r="A43" s="22"/>
      <c r="B43" s="40"/>
      <c r="C43" s="1148" t="s">
        <v>548</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4Y5mnylokyExXea6GmvJLSQvzBtNDeFcsPUGULJEaDlFz4fiLP+pCidyBcs2WtcfUmliOg9ddEK8I2ZgH2BkQ==" saltValue="uQXK5CgMB0muc2jxtdMe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2046</v>
      </c>
      <c r="L45" s="60">
        <v>1984</v>
      </c>
      <c r="M45" s="60">
        <v>1896</v>
      </c>
      <c r="N45" s="60">
        <v>1904</v>
      </c>
      <c r="O45" s="61">
        <v>1772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847</v>
      </c>
      <c r="L48" s="64">
        <v>875</v>
      </c>
      <c r="M48" s="64">
        <v>852</v>
      </c>
      <c r="N48" s="64">
        <v>866</v>
      </c>
      <c r="O48" s="65">
        <v>829</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491</v>
      </c>
      <c r="L49" s="64" t="s">
        <v>491</v>
      </c>
      <c r="M49" s="64" t="s">
        <v>491</v>
      </c>
      <c r="N49" s="64" t="s">
        <v>491</v>
      </c>
      <c r="O49" s="65" t="s">
        <v>491</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t="s">
        <v>491</v>
      </c>
      <c r="M50" s="64" t="s">
        <v>491</v>
      </c>
      <c r="N50" s="64" t="s">
        <v>491</v>
      </c>
      <c r="O50" s="65" t="s">
        <v>491</v>
      </c>
      <c r="P50" s="48"/>
      <c r="Q50" s="48"/>
      <c r="R50" s="48"/>
      <c r="S50" s="48"/>
      <c r="T50" s="48"/>
      <c r="U50" s="48"/>
    </row>
    <row r="51" spans="1:21" ht="30.75" customHeight="1" x14ac:dyDescent="0.15">
      <c r="A51" s="48"/>
      <c r="B51" s="1157"/>
      <c r="C51" s="1158"/>
      <c r="D51" s="66"/>
      <c r="E51" s="1161" t="s">
        <v>16</v>
      </c>
      <c r="F51" s="1161"/>
      <c r="G51" s="1161"/>
      <c r="H51" s="1161"/>
      <c r="I51" s="1161"/>
      <c r="J51" s="1162"/>
      <c r="K51" s="63">
        <v>2</v>
      </c>
      <c r="L51" s="64">
        <v>2</v>
      </c>
      <c r="M51" s="64">
        <v>1</v>
      </c>
      <c r="N51" s="64">
        <v>1</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2126</v>
      </c>
      <c r="L52" s="64">
        <v>2092</v>
      </c>
      <c r="M52" s="64">
        <v>1993</v>
      </c>
      <c r="N52" s="64">
        <v>2048</v>
      </c>
      <c r="O52" s="65">
        <v>1810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770</v>
      </c>
      <c r="L53" s="69">
        <v>769</v>
      </c>
      <c r="M53" s="69">
        <v>756</v>
      </c>
      <c r="N53" s="69">
        <v>723</v>
      </c>
      <c r="O53" s="70">
        <v>792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4ZIzxX9MMAmzycNsXTlPhX54dWwHQx8u5+8f4TVvReMTB3IC23a0KFDuz1XJfi/jLazswT7EHwDD44HkzoTsQ==" saltValue="J6LHs/IEmom8OPG6/ivA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15437</v>
      </c>
      <c r="J41" s="356">
        <v>14396</v>
      </c>
      <c r="K41" s="356">
        <v>13684</v>
      </c>
      <c r="L41" s="356">
        <v>12693</v>
      </c>
      <c r="M41" s="357">
        <v>12726</v>
      </c>
    </row>
    <row r="42" spans="2:13" ht="27.75" customHeight="1" x14ac:dyDescent="0.15">
      <c r="B42" s="1186"/>
      <c r="C42" s="1187"/>
      <c r="D42" s="106"/>
      <c r="E42" s="1192" t="s">
        <v>32</v>
      </c>
      <c r="F42" s="1192"/>
      <c r="G42" s="1192"/>
      <c r="H42" s="1193"/>
      <c r="I42" s="358" t="s">
        <v>491</v>
      </c>
      <c r="J42" s="359" t="s">
        <v>491</v>
      </c>
      <c r="K42" s="359" t="s">
        <v>491</v>
      </c>
      <c r="L42" s="359" t="s">
        <v>491</v>
      </c>
      <c r="M42" s="360" t="s">
        <v>491</v>
      </c>
    </row>
    <row r="43" spans="2:13" ht="27.75" customHeight="1" x14ac:dyDescent="0.15">
      <c r="B43" s="1186"/>
      <c r="C43" s="1187"/>
      <c r="D43" s="106"/>
      <c r="E43" s="1192" t="s">
        <v>33</v>
      </c>
      <c r="F43" s="1192"/>
      <c r="G43" s="1192"/>
      <c r="H43" s="1193"/>
      <c r="I43" s="358">
        <v>7333</v>
      </c>
      <c r="J43" s="359">
        <v>7033</v>
      </c>
      <c r="K43" s="359">
        <v>6494</v>
      </c>
      <c r="L43" s="359">
        <v>5900</v>
      </c>
      <c r="M43" s="360">
        <v>5269</v>
      </c>
    </row>
    <row r="44" spans="2:13" ht="27.75" customHeight="1" x14ac:dyDescent="0.15">
      <c r="B44" s="1186"/>
      <c r="C44" s="1187"/>
      <c r="D44" s="106"/>
      <c r="E44" s="1192" t="s">
        <v>34</v>
      </c>
      <c r="F44" s="1192"/>
      <c r="G44" s="1192"/>
      <c r="H44" s="1193"/>
      <c r="I44" s="358">
        <v>6</v>
      </c>
      <c r="J44" s="359">
        <v>6</v>
      </c>
      <c r="K44" s="359">
        <v>36</v>
      </c>
      <c r="L44" s="359">
        <v>34</v>
      </c>
      <c r="M44" s="360">
        <v>32</v>
      </c>
    </row>
    <row r="45" spans="2:13" ht="27.75" customHeight="1" x14ac:dyDescent="0.15">
      <c r="B45" s="1186"/>
      <c r="C45" s="1187"/>
      <c r="D45" s="106"/>
      <c r="E45" s="1192" t="s">
        <v>35</v>
      </c>
      <c r="F45" s="1192"/>
      <c r="G45" s="1192"/>
      <c r="H45" s="1193"/>
      <c r="I45" s="358">
        <v>2701</v>
      </c>
      <c r="J45" s="359">
        <v>2483</v>
      </c>
      <c r="K45" s="359">
        <v>2460</v>
      </c>
      <c r="L45" s="359">
        <v>2532</v>
      </c>
      <c r="M45" s="360">
        <v>2452</v>
      </c>
    </row>
    <row r="46" spans="2:13" ht="27.75" customHeight="1" x14ac:dyDescent="0.15">
      <c r="B46" s="1186"/>
      <c r="C46" s="1187"/>
      <c r="D46" s="107"/>
      <c r="E46" s="1192" t="s">
        <v>36</v>
      </c>
      <c r="F46" s="1192"/>
      <c r="G46" s="1192"/>
      <c r="H46" s="1193"/>
      <c r="I46" s="358">
        <v>108</v>
      </c>
      <c r="J46" s="359">
        <v>106</v>
      </c>
      <c r="K46" s="359">
        <v>106</v>
      </c>
      <c r="L46" s="359">
        <v>106</v>
      </c>
      <c r="M46" s="360">
        <v>95</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3561</v>
      </c>
      <c r="J50" s="359">
        <v>3462</v>
      </c>
      <c r="K50" s="359">
        <v>4022</v>
      </c>
      <c r="L50" s="359">
        <v>4481</v>
      </c>
      <c r="M50" s="360">
        <v>4739</v>
      </c>
    </row>
    <row r="51" spans="2:13" ht="27.75" customHeight="1" x14ac:dyDescent="0.15">
      <c r="B51" s="1186"/>
      <c r="C51" s="1187"/>
      <c r="D51" s="106"/>
      <c r="E51" s="1192" t="s">
        <v>42</v>
      </c>
      <c r="F51" s="1192"/>
      <c r="G51" s="1192"/>
      <c r="H51" s="1193"/>
      <c r="I51" s="358">
        <v>279</v>
      </c>
      <c r="J51" s="359">
        <v>255</v>
      </c>
      <c r="K51" s="359">
        <v>234</v>
      </c>
      <c r="L51" s="359">
        <v>211</v>
      </c>
      <c r="M51" s="360">
        <v>194</v>
      </c>
    </row>
    <row r="52" spans="2:13" ht="27.75" customHeight="1" x14ac:dyDescent="0.15">
      <c r="B52" s="1188"/>
      <c r="C52" s="1189"/>
      <c r="D52" s="106"/>
      <c r="E52" s="1192" t="s">
        <v>43</v>
      </c>
      <c r="F52" s="1192"/>
      <c r="G52" s="1192"/>
      <c r="H52" s="1193"/>
      <c r="I52" s="358">
        <v>15653</v>
      </c>
      <c r="J52" s="359">
        <v>14469</v>
      </c>
      <c r="K52" s="359">
        <v>13496</v>
      </c>
      <c r="L52" s="359">
        <v>12251</v>
      </c>
      <c r="M52" s="360">
        <v>11798</v>
      </c>
    </row>
    <row r="53" spans="2:13" ht="27.75" customHeight="1" thickBot="1" x14ac:dyDescent="0.2">
      <c r="B53" s="1199" t="s">
        <v>19</v>
      </c>
      <c r="C53" s="1200"/>
      <c r="D53" s="110"/>
      <c r="E53" s="1201" t="s">
        <v>44</v>
      </c>
      <c r="F53" s="1201"/>
      <c r="G53" s="1201"/>
      <c r="H53" s="1202"/>
      <c r="I53" s="361">
        <v>6093</v>
      </c>
      <c r="J53" s="362">
        <v>5839</v>
      </c>
      <c r="K53" s="362">
        <v>5028</v>
      </c>
      <c r="L53" s="362">
        <v>4322</v>
      </c>
      <c r="M53" s="363">
        <v>3842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xp7snfFEEHt7YDPMg89LMS4/GH2V4G4I0imcI4t1G8my8b6Jx0ZlTzMPIZIUexr59gZ2yI22fIQMLPXIxh6+Q==" saltValue="GPmMEKYlTfCrKzFLbSKP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2361</v>
      </c>
      <c r="G55" s="122">
        <v>2569</v>
      </c>
      <c r="H55" s="123">
        <v>2679</v>
      </c>
    </row>
    <row r="56" spans="2:8" ht="52.5" customHeight="1" x14ac:dyDescent="0.15">
      <c r="B56" s="124"/>
      <c r="C56" s="1213" t="s">
        <v>47</v>
      </c>
      <c r="D56" s="1213"/>
      <c r="E56" s="1214"/>
      <c r="F56" s="125">
        <v>631</v>
      </c>
      <c r="G56" s="125">
        <v>632</v>
      </c>
      <c r="H56" s="126">
        <v>668</v>
      </c>
    </row>
    <row r="57" spans="2:8" ht="53.25" customHeight="1" x14ac:dyDescent="0.15">
      <c r="B57" s="124"/>
      <c r="C57" s="1215" t="s">
        <v>48</v>
      </c>
      <c r="D57" s="1215"/>
      <c r="E57" s="1216"/>
      <c r="F57" s="127">
        <v>3451</v>
      </c>
      <c r="G57" s="127">
        <v>3693</v>
      </c>
      <c r="H57" s="128">
        <v>3674</v>
      </c>
    </row>
    <row r="58" spans="2:8" ht="45.75" customHeight="1" x14ac:dyDescent="0.15">
      <c r="B58" s="129"/>
      <c r="C58" s="1203" t="s">
        <v>569</v>
      </c>
      <c r="D58" s="1204"/>
      <c r="E58" s="1205"/>
      <c r="F58" s="130">
        <v>0</v>
      </c>
      <c r="G58" s="130">
        <v>2019</v>
      </c>
      <c r="H58" s="131">
        <v>2123</v>
      </c>
    </row>
    <row r="59" spans="2:8" ht="45.75" customHeight="1" x14ac:dyDescent="0.15">
      <c r="B59" s="129"/>
      <c r="C59" s="1203" t="s">
        <v>570</v>
      </c>
      <c r="D59" s="1204"/>
      <c r="E59" s="1205"/>
      <c r="F59" s="130">
        <v>460</v>
      </c>
      <c r="G59" s="130">
        <v>660</v>
      </c>
      <c r="H59" s="131">
        <v>760</v>
      </c>
    </row>
    <row r="60" spans="2:8" ht="45.75" customHeight="1" x14ac:dyDescent="0.15">
      <c r="B60" s="129"/>
      <c r="C60" s="1203" t="s">
        <v>571</v>
      </c>
      <c r="D60" s="1204"/>
      <c r="E60" s="1205"/>
      <c r="F60" s="130">
        <v>1023</v>
      </c>
      <c r="G60" s="130">
        <v>823</v>
      </c>
      <c r="H60" s="131">
        <v>623</v>
      </c>
    </row>
    <row r="61" spans="2:8" ht="45.75" customHeight="1" x14ac:dyDescent="0.15">
      <c r="B61" s="129"/>
      <c r="C61" s="1203" t="s">
        <v>572</v>
      </c>
      <c r="D61" s="1204"/>
      <c r="E61" s="1205"/>
      <c r="F61" s="130">
        <v>52</v>
      </c>
      <c r="G61" s="130">
        <v>55</v>
      </c>
      <c r="H61" s="131">
        <v>50</v>
      </c>
    </row>
    <row r="62" spans="2:8" ht="45.75" customHeight="1" thickBot="1" x14ac:dyDescent="0.2">
      <c r="B62" s="132"/>
      <c r="C62" s="1206" t="s">
        <v>573</v>
      </c>
      <c r="D62" s="1207"/>
      <c r="E62" s="1208"/>
      <c r="F62" s="133">
        <v>0</v>
      </c>
      <c r="G62" s="133">
        <v>50</v>
      </c>
      <c r="H62" s="134">
        <v>39</v>
      </c>
    </row>
    <row r="63" spans="2:8" ht="52.5" customHeight="1" thickBot="1" x14ac:dyDescent="0.2">
      <c r="B63" s="135"/>
      <c r="C63" s="1209" t="s">
        <v>49</v>
      </c>
      <c r="D63" s="1209"/>
      <c r="E63" s="1210"/>
      <c r="F63" s="136">
        <v>6443</v>
      </c>
      <c r="G63" s="136">
        <v>6894</v>
      </c>
      <c r="H63" s="137">
        <v>7021</v>
      </c>
    </row>
    <row r="64" spans="2:8" x14ac:dyDescent="0.15"/>
  </sheetData>
  <sheetProtection algorithmName="SHA-512" hashValue="n5L9gKQZZfyZ2xZdp+MFn9R9c8IdMlfaHnImz4Idpd/sNnIlK/74VP2CQYtKzs1Zg6XW95QatqVeY4wjSep2VA==" saltValue="Y+U3ZAlmyiCsT93ZsXGm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143138</v>
      </c>
      <c r="E3" s="156"/>
      <c r="F3" s="157">
        <v>93492</v>
      </c>
      <c r="G3" s="158"/>
      <c r="H3" s="159"/>
    </row>
    <row r="4" spans="1:8" x14ac:dyDescent="0.15">
      <c r="A4" s="160"/>
      <c r="B4" s="161"/>
      <c r="C4" s="162"/>
      <c r="D4" s="163">
        <v>107265</v>
      </c>
      <c r="E4" s="164"/>
      <c r="F4" s="165">
        <v>53316</v>
      </c>
      <c r="G4" s="166"/>
      <c r="H4" s="167"/>
    </row>
    <row r="5" spans="1:8" x14ac:dyDescent="0.15">
      <c r="A5" s="148" t="s">
        <v>524</v>
      </c>
      <c r="B5" s="153"/>
      <c r="C5" s="154"/>
      <c r="D5" s="155">
        <v>111221</v>
      </c>
      <c r="E5" s="156"/>
      <c r="F5" s="157">
        <v>126525</v>
      </c>
      <c r="G5" s="158"/>
      <c r="H5" s="159"/>
    </row>
    <row r="6" spans="1:8" x14ac:dyDescent="0.15">
      <c r="A6" s="160"/>
      <c r="B6" s="161"/>
      <c r="C6" s="162"/>
      <c r="D6" s="163">
        <v>53483</v>
      </c>
      <c r="E6" s="164"/>
      <c r="F6" s="165">
        <v>67052</v>
      </c>
      <c r="G6" s="166"/>
      <c r="H6" s="167"/>
    </row>
    <row r="7" spans="1:8" x14ac:dyDescent="0.15">
      <c r="A7" s="148" t="s">
        <v>525</v>
      </c>
      <c r="B7" s="153"/>
      <c r="C7" s="154"/>
      <c r="D7" s="155">
        <v>126017</v>
      </c>
      <c r="E7" s="156"/>
      <c r="F7" s="157">
        <v>122054</v>
      </c>
      <c r="G7" s="158"/>
      <c r="H7" s="159"/>
    </row>
    <row r="8" spans="1:8" x14ac:dyDescent="0.15">
      <c r="A8" s="160"/>
      <c r="B8" s="161"/>
      <c r="C8" s="162"/>
      <c r="D8" s="163">
        <v>69254</v>
      </c>
      <c r="E8" s="164"/>
      <c r="F8" s="165">
        <v>68298</v>
      </c>
      <c r="G8" s="166"/>
      <c r="H8" s="167"/>
    </row>
    <row r="9" spans="1:8" x14ac:dyDescent="0.15">
      <c r="A9" s="148" t="s">
        <v>526</v>
      </c>
      <c r="B9" s="153"/>
      <c r="C9" s="154"/>
      <c r="D9" s="155">
        <v>104599</v>
      </c>
      <c r="E9" s="156"/>
      <c r="F9" s="157">
        <v>111644</v>
      </c>
      <c r="G9" s="158"/>
      <c r="H9" s="159"/>
    </row>
    <row r="10" spans="1:8" x14ac:dyDescent="0.15">
      <c r="A10" s="160"/>
      <c r="B10" s="161"/>
      <c r="C10" s="162"/>
      <c r="D10" s="163">
        <v>54100</v>
      </c>
      <c r="E10" s="164"/>
      <c r="F10" s="165">
        <v>66606</v>
      </c>
      <c r="G10" s="166"/>
      <c r="H10" s="167"/>
    </row>
    <row r="11" spans="1:8" x14ac:dyDescent="0.15">
      <c r="A11" s="148" t="s">
        <v>527</v>
      </c>
      <c r="B11" s="153"/>
      <c r="C11" s="154"/>
      <c r="D11" s="155">
        <v>192040</v>
      </c>
      <c r="E11" s="156"/>
      <c r="F11" s="157">
        <v>127917</v>
      </c>
      <c r="G11" s="158"/>
      <c r="H11" s="159"/>
    </row>
    <row r="12" spans="1:8" x14ac:dyDescent="0.15">
      <c r="A12" s="160"/>
      <c r="B12" s="161"/>
      <c r="C12" s="168"/>
      <c r="D12" s="163">
        <v>72673</v>
      </c>
      <c r="E12" s="164"/>
      <c r="F12" s="165">
        <v>69746</v>
      </c>
      <c r="G12" s="166"/>
      <c r="H12" s="167"/>
    </row>
    <row r="13" spans="1:8" x14ac:dyDescent="0.15">
      <c r="A13" s="148"/>
      <c r="B13" s="153"/>
      <c r="C13" s="169"/>
      <c r="D13" s="170">
        <v>135403</v>
      </c>
      <c r="E13" s="171"/>
      <c r="F13" s="172">
        <v>116326</v>
      </c>
      <c r="G13" s="173"/>
      <c r="H13" s="159"/>
    </row>
    <row r="14" spans="1:8" x14ac:dyDescent="0.15">
      <c r="A14" s="160"/>
      <c r="B14" s="161"/>
      <c r="C14" s="162"/>
      <c r="D14" s="163">
        <v>71355</v>
      </c>
      <c r="E14" s="164"/>
      <c r="F14" s="165">
        <v>65004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7.07</v>
      </c>
      <c r="C19" s="174">
        <f>ROUND(VALUE(SUBSTITUTE(実質収支比率等に係る経年分析!G$48,"▲","-")),2)</f>
        <v>5.03</v>
      </c>
      <c r="D19" s="174">
        <f>ROUND(VALUE(SUBSTITUTE(実質収支比率等に係る経年分析!H$48,"▲","-")),2)</f>
        <v>10.24</v>
      </c>
      <c r="E19" s="174">
        <f>ROUND(VALUE(SUBSTITUTE(実質収支比率等に係る経年分析!I$48,"▲","-")),2)</f>
        <v>7.29</v>
      </c>
      <c r="F19" s="174">
        <f>ROUND(VALUE(SUBSTITUTE(実質収支比率等に係る経年分析!J$48,"▲","-")),2)</f>
        <v>5.35</v>
      </c>
    </row>
    <row r="20" spans="1:11" x14ac:dyDescent="0.15">
      <c r="A20" s="174" t="s">
        <v>53</v>
      </c>
      <c r="B20" s="174">
        <f>ROUND(VALUE(SUBSTITUTE(実質収支比率等に係る経年分析!F$47,"▲","-")),2)</f>
        <v>28.76</v>
      </c>
      <c r="C20" s="174">
        <f>ROUND(VALUE(SUBSTITUTE(実質収支比率等に係る経年分析!G$47,"▲","-")),2)</f>
        <v>26.46</v>
      </c>
      <c r="D20" s="174">
        <f>ROUND(VALUE(SUBSTITUTE(実質収支比率等に係る経年分析!H$47,"▲","-")),2)</f>
        <v>29.14</v>
      </c>
      <c r="E20" s="174">
        <f>ROUND(VALUE(SUBSTITUTE(実質収支比率等に係る経年分析!I$47,"▲","-")),2)</f>
        <v>33.14</v>
      </c>
      <c r="F20" s="174">
        <f>ROUND(VALUE(SUBSTITUTE(実質収支比率等に係る経年分析!J$47,"▲","-")),2)</f>
        <v>34.94</v>
      </c>
    </row>
    <row r="21" spans="1:11" x14ac:dyDescent="0.15">
      <c r="A21" s="174" t="s">
        <v>54</v>
      </c>
      <c r="B21" s="174">
        <f>IF(ISNUMBER(VALUE(SUBSTITUTE(実質収支比率等に係る経年分析!F$49,"▲","-"))),ROUND(VALUE(SUBSTITUTE(実質収支比率等に係る経年分析!F$49,"▲","-")),2),NA())</f>
        <v>5.29</v>
      </c>
      <c r="C21" s="174">
        <f>IF(ISNUMBER(VALUE(SUBSTITUTE(実質収支比率等に係る経年分析!G$49,"▲","-"))),ROUND(VALUE(SUBSTITUTE(実質収支比率等に係る経年分析!G$49,"▲","-")),2),NA())</f>
        <v>-4.13</v>
      </c>
      <c r="D21" s="174">
        <f>IF(ISNUMBER(VALUE(SUBSTITUTE(実質収支比率等に係る経年分析!H$49,"▲","-"))),ROUND(VALUE(SUBSTITUTE(実質収支比率等に係る経年分析!H$49,"▲","-")),2),NA())</f>
        <v>8.58</v>
      </c>
      <c r="E21" s="174">
        <f>IF(ISNUMBER(VALUE(SUBSTITUTE(実質収支比率等に係る経年分析!I$49,"▲","-"))),ROUND(VALUE(SUBSTITUTE(実質収支比率等に係る経年分析!I$49,"▲","-")),2),NA())</f>
        <v>-0.74</v>
      </c>
      <c r="F21" s="174">
        <f>IF(ISNUMBER(VALUE(SUBSTITUTE(実質収支比率等に係る経年分析!J$49,"▲","-"))),ROUND(VALUE(SUBSTITUTE(実質収支比率等に係る経年分析!J$49,"▲","-")),2),NA())</f>
        <v>-0.57999999999999996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1.2</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0.41</v>
      </c>
    </row>
    <row r="35" spans="1:16" x14ac:dyDescent="0.15">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5.33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2126</v>
      </c>
      <c r="E42" s="176"/>
      <c r="F42" s="176"/>
      <c r="G42" s="176">
        <f>'実質公債費比率（分子）の構造'!L$52</f>
        <v>2092</v>
      </c>
      <c r="H42" s="176"/>
      <c r="I42" s="176"/>
      <c r="J42" s="176">
        <f>'実質公債費比率（分子）の構造'!M$52</f>
        <v>1993</v>
      </c>
      <c r="K42" s="176"/>
      <c r="L42" s="176"/>
      <c r="M42" s="176">
        <f>'実質公債費比率（分子）の構造'!N$52</f>
        <v>2048</v>
      </c>
      <c r="N42" s="176"/>
      <c r="O42" s="176"/>
      <c r="P42" s="176">
        <f>'実質公債費比率（分子）の構造'!O$52</f>
        <v>1810</v>
      </c>
    </row>
    <row r="43" spans="1:16" x14ac:dyDescent="0.15">
      <c r="A43" s="176" t="s">
        <v>16</v>
      </c>
      <c r="B43" s="176">
        <f>'実質公債費比率（分子）の構造'!K$51</f>
        <v>2</v>
      </c>
      <c r="C43" s="176"/>
      <c r="D43" s="176"/>
      <c r="E43" s="176">
        <f>'実質公債費比率（分子）の構造'!L$51</f>
        <v>2</v>
      </c>
      <c r="F43" s="176"/>
      <c r="G43" s="176"/>
      <c r="H43" s="176">
        <f>'実質公債費比率（分子）の構造'!M$51</f>
        <v>1</v>
      </c>
      <c r="I43" s="176"/>
      <c r="J43" s="176"/>
      <c r="K43" s="176">
        <f>'実質公債費比率（分子）の構造'!N$51</f>
        <v>1</v>
      </c>
      <c r="L43" s="176"/>
      <c r="M43" s="176"/>
      <c r="N43" s="176">
        <f>'実質公債費比率（分子）の構造'!O$51</f>
        <v>1</v>
      </c>
      <c r="O43" s="176"/>
      <c r="P43" s="176"/>
    </row>
    <row r="44" spans="1:16" x14ac:dyDescent="0.15">
      <c r="A44" s="176" t="s">
        <v>62</v>
      </c>
      <c r="B44" s="176">
        <f>'実質公債費比率（分子）の構造'!K$50</f>
        <v>1</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847</v>
      </c>
      <c r="C46" s="176"/>
      <c r="D46" s="176"/>
      <c r="E46" s="176">
        <f>'実質公債費比率（分子）の構造'!L$48</f>
        <v>875</v>
      </c>
      <c r="F46" s="176"/>
      <c r="G46" s="176"/>
      <c r="H46" s="176">
        <f>'実質公債費比率（分子）の構造'!M$48</f>
        <v>852</v>
      </c>
      <c r="I46" s="176"/>
      <c r="J46" s="176"/>
      <c r="K46" s="176">
        <f>'実質公債費比率（分子）の構造'!N$48</f>
        <v>866</v>
      </c>
      <c r="L46" s="176"/>
      <c r="M46" s="176"/>
      <c r="N46" s="176">
        <f>'実質公債費比率（分子）の構造'!O$48</f>
        <v>829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2046</v>
      </c>
      <c r="C49" s="176"/>
      <c r="D49" s="176"/>
      <c r="E49" s="176">
        <f>'実質公債費比率（分子）の構造'!L$45</f>
        <v>1984</v>
      </c>
      <c r="F49" s="176"/>
      <c r="G49" s="176"/>
      <c r="H49" s="176">
        <f>'実質公債費比率（分子）の構造'!M$45</f>
        <v>1896</v>
      </c>
      <c r="I49" s="176"/>
      <c r="J49" s="176"/>
      <c r="K49" s="176">
        <f>'実質公債費比率（分子）の構造'!N$45</f>
        <v>1904</v>
      </c>
      <c r="L49" s="176"/>
      <c r="M49" s="176"/>
      <c r="N49" s="176">
        <f>'実質公債費比率（分子）の構造'!O$45</f>
        <v>1772</v>
      </c>
      <c r="O49" s="176"/>
      <c r="P49" s="176"/>
    </row>
    <row r="50" spans="1:16" x14ac:dyDescent="0.15">
      <c r="A50" s="176" t="s">
        <v>67</v>
      </c>
      <c r="B50" s="176" t="e">
        <f>NA()</f>
        <v>#N/A</v>
      </c>
      <c r="C50" s="176">
        <f>IF(ISNUMBER('実質公債費比率（分子）の構造'!K$53),'実質公債費比率（分子）の構造'!K$53,NA())</f>
        <v>770</v>
      </c>
      <c r="D50" s="176" t="e">
        <f>NA()</f>
        <v>#N/A</v>
      </c>
      <c r="E50" s="176" t="e">
        <f>NA()</f>
        <v>#N/A</v>
      </c>
      <c r="F50" s="176">
        <f>IF(ISNUMBER('実質公債費比率（分子）の構造'!L$53),'実質公債費比率（分子）の構造'!L$53,NA())</f>
        <v>769</v>
      </c>
      <c r="G50" s="176" t="e">
        <f>NA()</f>
        <v>#N/A</v>
      </c>
      <c r="H50" s="176" t="e">
        <f>NA()</f>
        <v>#N/A</v>
      </c>
      <c r="I50" s="176">
        <f>IF(ISNUMBER('実質公債費比率（分子）の構造'!M$53),'実質公債費比率（分子）の構造'!M$53,NA())</f>
        <v>756</v>
      </c>
      <c r="J50" s="176" t="e">
        <f>NA()</f>
        <v>#N/A</v>
      </c>
      <c r="K50" s="176" t="e">
        <f>NA()</f>
        <v>#N/A</v>
      </c>
      <c r="L50" s="176">
        <f>IF(ISNUMBER('実質公債費比率（分子）の構造'!N$53),'実質公債費比率（分子）の構造'!N$53,NA())</f>
        <v>723</v>
      </c>
      <c r="M50" s="176" t="e">
        <f>NA()</f>
        <v>#N/A</v>
      </c>
      <c r="N50" s="176" t="e">
        <f>NA()</f>
        <v>#N/A</v>
      </c>
      <c r="O50" s="176">
        <f>IF(ISNUMBER('実質公債費比率（分子）の構造'!O$53),'実質公債費比率（分子）の構造'!O$53,NA())</f>
        <v>792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15653</v>
      </c>
      <c r="E56" s="175"/>
      <c r="F56" s="175"/>
      <c r="G56" s="175">
        <f>'将来負担比率（分子）の構造'!J$52</f>
        <v>14469</v>
      </c>
      <c r="H56" s="175"/>
      <c r="I56" s="175"/>
      <c r="J56" s="175">
        <f>'将来負担比率（分子）の構造'!K$52</f>
        <v>13496</v>
      </c>
      <c r="K56" s="175"/>
      <c r="L56" s="175"/>
      <c r="M56" s="175">
        <f>'将来負担比率（分子）の構造'!L$52</f>
        <v>12251</v>
      </c>
      <c r="N56" s="175"/>
      <c r="O56" s="175"/>
      <c r="P56" s="175">
        <f>'将来負担比率（分子）の構造'!M$52</f>
        <v>11798</v>
      </c>
    </row>
    <row r="57" spans="1:16" x14ac:dyDescent="0.15">
      <c r="A57" s="175" t="s">
        <v>42</v>
      </c>
      <c r="B57" s="175"/>
      <c r="C57" s="175"/>
      <c r="D57" s="175">
        <f>'将来負担比率（分子）の構造'!I$51</f>
        <v>279</v>
      </c>
      <c r="E57" s="175"/>
      <c r="F57" s="175"/>
      <c r="G57" s="175">
        <f>'将来負担比率（分子）の構造'!J$51</f>
        <v>255</v>
      </c>
      <c r="H57" s="175"/>
      <c r="I57" s="175"/>
      <c r="J57" s="175">
        <f>'将来負担比率（分子）の構造'!K$51</f>
        <v>234</v>
      </c>
      <c r="K57" s="175"/>
      <c r="L57" s="175"/>
      <c r="M57" s="175">
        <f>'将来負担比率（分子）の構造'!L$51</f>
        <v>211</v>
      </c>
      <c r="N57" s="175"/>
      <c r="O57" s="175"/>
      <c r="P57" s="175">
        <f>'将来負担比率（分子）の構造'!M$51</f>
        <v>194</v>
      </c>
    </row>
    <row r="58" spans="1:16" x14ac:dyDescent="0.15">
      <c r="A58" s="175" t="s">
        <v>41</v>
      </c>
      <c r="B58" s="175"/>
      <c r="C58" s="175"/>
      <c r="D58" s="175">
        <f>'将来負担比率（分子）の構造'!I$50</f>
        <v>3561</v>
      </c>
      <c r="E58" s="175"/>
      <c r="F58" s="175"/>
      <c r="G58" s="175">
        <f>'将来負担比率（分子）の構造'!J$50</f>
        <v>3462</v>
      </c>
      <c r="H58" s="175"/>
      <c r="I58" s="175"/>
      <c r="J58" s="175">
        <f>'将来負担比率（分子）の構造'!K$50</f>
        <v>4022</v>
      </c>
      <c r="K58" s="175"/>
      <c r="L58" s="175"/>
      <c r="M58" s="175">
        <f>'将来負担比率（分子）の構造'!L$50</f>
        <v>4481</v>
      </c>
      <c r="N58" s="175"/>
      <c r="O58" s="175"/>
      <c r="P58" s="175">
        <f>'将来負担比率（分子）の構造'!M$50</f>
        <v>4739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108</v>
      </c>
      <c r="C61" s="175"/>
      <c r="D61" s="175"/>
      <c r="E61" s="175">
        <f>'将来負担比率（分子）の構造'!J$46</f>
        <v>106</v>
      </c>
      <c r="F61" s="175"/>
      <c r="G61" s="175"/>
      <c r="H61" s="175">
        <f>'将来負担比率（分子）の構造'!K$46</f>
        <v>106</v>
      </c>
      <c r="I61" s="175"/>
      <c r="J61" s="175"/>
      <c r="K61" s="175">
        <f>'将来負担比率（分子）の構造'!L$46</f>
        <v>106</v>
      </c>
      <c r="L61" s="175"/>
      <c r="M61" s="175"/>
      <c r="N61" s="175">
        <f>'将来負担比率（分子）の構造'!M$46</f>
        <v>95</v>
      </c>
      <c r="O61" s="175"/>
      <c r="P61" s="175"/>
    </row>
    <row r="62" spans="1:16" x14ac:dyDescent="0.15">
      <c r="A62" s="175" t="s">
        <v>35</v>
      </c>
      <c r="B62" s="175">
        <f>'将来負担比率（分子）の構造'!I$45</f>
        <v>2701</v>
      </c>
      <c r="C62" s="175"/>
      <c r="D62" s="175"/>
      <c r="E62" s="175">
        <f>'将来負担比率（分子）の構造'!J$45</f>
        <v>2483</v>
      </c>
      <c r="F62" s="175"/>
      <c r="G62" s="175"/>
      <c r="H62" s="175">
        <f>'将来負担比率（分子）の構造'!K$45</f>
        <v>2460</v>
      </c>
      <c r="I62" s="175"/>
      <c r="J62" s="175"/>
      <c r="K62" s="175">
        <f>'将来負担比率（分子）の構造'!L$45</f>
        <v>2532</v>
      </c>
      <c r="L62" s="175"/>
      <c r="M62" s="175"/>
      <c r="N62" s="175">
        <f>'将来負担比率（分子）の構造'!M$45</f>
        <v>2452</v>
      </c>
      <c r="O62" s="175"/>
      <c r="P62" s="175"/>
    </row>
    <row r="63" spans="1:16" x14ac:dyDescent="0.15">
      <c r="A63" s="175" t="s">
        <v>34</v>
      </c>
      <c r="B63" s="175">
        <f>'将来負担比率（分子）の構造'!I$44</f>
        <v>6</v>
      </c>
      <c r="C63" s="175"/>
      <c r="D63" s="175"/>
      <c r="E63" s="175">
        <f>'将来負担比率（分子）の構造'!J$44</f>
        <v>6</v>
      </c>
      <c r="F63" s="175"/>
      <c r="G63" s="175"/>
      <c r="H63" s="175">
        <f>'将来負担比率（分子）の構造'!K$44</f>
        <v>36</v>
      </c>
      <c r="I63" s="175"/>
      <c r="J63" s="175"/>
      <c r="K63" s="175">
        <f>'将来負担比率（分子）の構造'!L$44</f>
        <v>34</v>
      </c>
      <c r="L63" s="175"/>
      <c r="M63" s="175"/>
      <c r="N63" s="175">
        <f>'将来負担比率（分子）の構造'!M$44</f>
        <v>32</v>
      </c>
      <c r="O63" s="175"/>
      <c r="P63" s="175"/>
    </row>
    <row r="64" spans="1:16" x14ac:dyDescent="0.15">
      <c r="A64" s="175" t="s">
        <v>33</v>
      </c>
      <c r="B64" s="175">
        <f>'将来負担比率（分子）の構造'!I$43</f>
        <v>7333</v>
      </c>
      <c r="C64" s="175"/>
      <c r="D64" s="175"/>
      <c r="E64" s="175">
        <f>'将来負担比率（分子）の構造'!J$43</f>
        <v>7033</v>
      </c>
      <c r="F64" s="175"/>
      <c r="G64" s="175"/>
      <c r="H64" s="175">
        <f>'将来負担比率（分子）の構造'!K$43</f>
        <v>6494</v>
      </c>
      <c r="I64" s="175"/>
      <c r="J64" s="175"/>
      <c r="K64" s="175">
        <f>'将来負担比率（分子）の構造'!L$43</f>
        <v>5900</v>
      </c>
      <c r="L64" s="175"/>
      <c r="M64" s="175"/>
      <c r="N64" s="175">
        <f>'将来負担比率（分子）の構造'!M$43</f>
        <v>5269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15437</v>
      </c>
      <c r="C66" s="175"/>
      <c r="D66" s="175"/>
      <c r="E66" s="175">
        <f>'将来負担比率（分子）の構造'!J$41</f>
        <v>14396</v>
      </c>
      <c r="F66" s="175"/>
      <c r="G66" s="175"/>
      <c r="H66" s="175">
        <f>'将来負担比率（分子）の構造'!K$41</f>
        <v>13684</v>
      </c>
      <c r="I66" s="175"/>
      <c r="J66" s="175"/>
      <c r="K66" s="175">
        <f>'将来負担比率（分子）の構造'!L$41</f>
        <v>12693</v>
      </c>
      <c r="L66" s="175"/>
      <c r="M66" s="175"/>
      <c r="N66" s="175">
        <f>'将来負担比率（分子）の構造'!M$41</f>
        <v>12726</v>
      </c>
      <c r="O66" s="175"/>
      <c r="P66" s="175"/>
    </row>
    <row r="67" spans="1:16" x14ac:dyDescent="0.15">
      <c r="A67" s="175" t="s">
        <v>71</v>
      </c>
      <c r="B67" s="175" t="e">
        <f>NA()</f>
        <v>#N/A</v>
      </c>
      <c r="C67" s="175">
        <f>IF(ISNUMBER('将来負担比率（分子）の構造'!I$53), IF('将来負担比率（分子）の構造'!I$53 &lt; 0, 0, '将来負担比率（分子）の構造'!I$53), NA())</f>
        <v>6093</v>
      </c>
      <c r="D67" s="175" t="e">
        <f>NA()</f>
        <v>#N/A</v>
      </c>
      <c r="E67" s="175" t="e">
        <f>NA()</f>
        <v>#N/A</v>
      </c>
      <c r="F67" s="175">
        <f>IF(ISNUMBER('将来負担比率（分子）の構造'!J$53), IF('将来負担比率（分子）の構造'!J$53 &lt; 0, 0, '将来負担比率（分子）の構造'!J$53), NA())</f>
        <v>5839</v>
      </c>
      <c r="G67" s="175" t="e">
        <f>NA()</f>
        <v>#N/A</v>
      </c>
      <c r="H67" s="175" t="e">
        <f>NA()</f>
        <v>#N/A</v>
      </c>
      <c r="I67" s="175">
        <f>IF(ISNUMBER('将来負担比率（分子）の構造'!K$53), IF('将来負担比率（分子）の構造'!K$53 &lt; 0, 0, '将来負担比率（分子）の構造'!K$53), NA())</f>
        <v>5028</v>
      </c>
      <c r="J67" s="175" t="e">
        <f>NA()</f>
        <v>#N/A</v>
      </c>
      <c r="K67" s="175" t="e">
        <f>NA()</f>
        <v>#N/A</v>
      </c>
      <c r="L67" s="175">
        <f>IF(ISNUMBER('将来負担比率（分子）の構造'!L$53), IF('将来負担比率（分子）の構造'!L$53 &lt; 0, 0, '将来負担比率（分子）の構造'!L$53), NA())</f>
        <v>4322</v>
      </c>
      <c r="M67" s="175" t="e">
        <f>NA()</f>
        <v>#N/A</v>
      </c>
      <c r="N67" s="175" t="e">
        <f>NA()</f>
        <v>#N/A</v>
      </c>
      <c r="O67" s="175">
        <f>IF(ISNUMBER('将来負担比率（分子）の構造'!M$53), IF('将来負担比率（分子）の構造'!M$53 &lt; 0, 0, '将来負担比率（分子）の構造'!M$53), NA())</f>
        <v>3842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2361</v>
      </c>
      <c r="C72" s="179">
        <f>基金残高に係る経年分析!G55</f>
        <v>2569</v>
      </c>
      <c r="D72" s="179">
        <f>基金残高に係る経年分析!H55</f>
        <v>2679</v>
      </c>
    </row>
    <row r="73" spans="1:16" x14ac:dyDescent="0.15">
      <c r="A73" s="178" t="s">
        <v>74</v>
      </c>
      <c r="B73" s="179">
        <f>基金残高に係る経年分析!F56</f>
        <v>631</v>
      </c>
      <c r="C73" s="179">
        <f>基金残高に係る経年分析!G56</f>
        <v>632</v>
      </c>
      <c r="D73" s="179">
        <f>基金残高に係る経年分析!H56</f>
        <v>668</v>
      </c>
    </row>
    <row r="74" spans="1:16" x14ac:dyDescent="0.15">
      <c r="A74" s="178" t="s">
        <v>75</v>
      </c>
      <c r="B74" s="179">
        <f>基金残高に係る経年分析!F57</f>
        <v>3451</v>
      </c>
      <c r="C74" s="179">
        <f>基金残高に係る経年分析!G57</f>
        <v>3693</v>
      </c>
      <c r="D74" s="179">
        <f>基金残高に係る経年分析!H57</f>
        <v>3674</v>
      </c>
    </row>
  </sheetData>
  <sheetProtection algorithmName="SHA-512" hashValue="IIDAqAiOTZJnH2baV16LSPzfWDFfd3QWuRgW6IX91dhFaDm9u7r9FwCVgwM22UedfdRukPsFug4/K22w8oWS4A==" saltValue="0JHYaBgdisBcr1pDg1XO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2025-03-11T01:44:15Z</cp:lastPrinted>
  <dcterms:created xsi:type="dcterms:W3CDTF">2025-02-19T02:08:55Z</dcterms:created>
  <dcterms:modified xsi:type="dcterms:W3CDTF">2025-03-25T01:21:02Z</dcterms:modified>
  <cp:category/>
</cp:coreProperties>
</file>